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How to use" sheetId="1" state="visible" r:id="rId1"/>
    <sheet xmlns:r="http://schemas.openxmlformats.org/officeDocument/2006/relationships" name="Materials canvass" sheetId="2" state="visible" r:id="rId2"/>
    <sheet xmlns:r="http://schemas.openxmlformats.org/officeDocument/2006/relationships" name="Labour &amp; equipment" sheetId="3" state="visible" r:id="rId3"/>
    <sheet xmlns:r="http://schemas.openxmlformats.org/officeDocument/2006/relationships" name="Unit price analysis" sheetId="4" state="visible" r:id="rId4"/>
    <sheet xmlns:r="http://schemas.openxmlformats.org/officeDocument/2006/relationships" name="BOQ" sheetId="5" state="visible" r:id="rId5"/>
    <sheet xmlns:r="http://schemas.openxmlformats.org/officeDocument/2006/relationships" name="Summary" sheetId="6" state="visible" r:id="rId6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0"/>
  <fonts count="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0"/>
      <b val="1"/>
      <color rgb="FF003048"/>
      <sz val="16"/>
    </font>
    <font>
      <name val="Calibri"/>
      <charset val="1"/>
      <family val="0"/>
      <sz val="11"/>
    </font>
    <font>
      <name val="Calibri"/>
      <charset val="1"/>
      <family val="0"/>
      <b val="1"/>
      <sz val="11"/>
    </font>
    <font>
      <name val="Calibri"/>
      <charset val="1"/>
      <family val="0"/>
      <b val="1"/>
      <color rgb="FFFFFFFF"/>
      <sz val="11"/>
    </font>
  </fonts>
  <fills count="4">
    <fill>
      <patternFill/>
    </fill>
    <fill>
      <patternFill patternType="gray125"/>
    </fill>
    <fill>
      <patternFill patternType="solid">
        <fgColor rgb="FF003048"/>
        <bgColor rgb="FF003300"/>
      </patternFill>
    </fill>
    <fill>
      <patternFill patternType="solid">
        <fgColor rgb="FFE4F1F6"/>
        <bgColor rgb="FFCCFFFF"/>
      </patternFill>
    </fill>
  </fills>
  <borders count="2">
    <border>
      <left/>
      <right/>
      <top/>
      <bottom/>
      <diagonal/>
    </border>
    <border>
      <left style="thin">
        <color rgb="FFBFCBD3"/>
      </left>
      <right style="thin">
        <color rgb="FFBFCBD3"/>
      </right>
      <top style="thin">
        <color rgb="FFBFCBD3"/>
      </top>
      <bottom style="thin">
        <color rgb="FFBFCBD3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35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top" wrapText="1"/>
    </xf>
    <xf numFmtId="0" fontId="7" fillId="2" borderId="1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4" fontId="0" fillId="0" borderId="1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general" vertical="bottom"/>
    </xf>
    <xf numFmtId="0" fontId="6" fillId="0" borderId="1" applyAlignment="1" pivotButton="0" quotePrefix="0" xfId="0">
      <alignment horizontal="general" vertical="bottom"/>
    </xf>
    <xf numFmtId="4" fontId="0" fillId="3" borderId="1" applyAlignment="1" pivotButton="0" quotePrefix="0" xfId="0">
      <alignment horizontal="general" vertical="bottom"/>
    </xf>
    <xf numFmtId="4" fontId="6" fillId="3" borderId="1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3" borderId="1" applyAlignment="1" pivotButton="0" quotePrefix="0" xfId="0">
      <alignment horizontal="general" vertical="bottom"/>
    </xf>
    <xf numFmtId="10" fontId="0" fillId="0" borderId="1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top" wrapText="1"/>
    </xf>
    <xf numFmtId="0" fontId="7" fillId="2" borderId="1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4" fontId="0" fillId="0" borderId="1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general" vertical="bottom"/>
    </xf>
    <xf numFmtId="0" fontId="6" fillId="0" borderId="1" applyAlignment="1" pivotButton="0" quotePrefix="0" xfId="0">
      <alignment horizontal="general" vertical="bottom"/>
    </xf>
    <xf numFmtId="4" fontId="0" fillId="3" borderId="1" applyAlignment="1" pivotButton="0" quotePrefix="0" xfId="0">
      <alignment horizontal="general" vertical="bottom"/>
    </xf>
    <xf numFmtId="4" fontId="6" fillId="3" borderId="1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6" fillId="3" borderId="1" applyAlignment="1" pivotButton="0" quotePrefix="0" xfId="0">
      <alignment horizontal="general" vertical="bottom"/>
    </xf>
    <xf numFmtId="10" fontId="0" fillId="0" borderId="1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CBD3"/>
      <rgbColor rgb="FF808080"/>
      <rgbColor rgb="FF9999FF"/>
      <rgbColor rgb="FF993366"/>
      <rgbColor rgb="FFFFFFCC"/>
      <rgbColor rgb="FFE4F1F6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048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tabColor rgb="FF003048"/>
    <outlinePr summaryBelow="1" summaryRight="1"/>
    <pageSetUpPr fitToPage="0"/>
  </sheetPr>
  <dimension ref="B2:B18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4" customWidth="1" style="17" min="1" max="1"/>
    <col width="104" customWidth="1" style="17" min="2" max="2"/>
  </cols>
  <sheetData>
    <row r="2" ht="19.7" customHeight="1" s="18">
      <c r="B2" s="19" t="inlineStr">
        <is>
          <t>SMC² — Bill of Quantities template</t>
        </is>
      </c>
    </row>
    <row r="3" ht="15" customHeight="1" s="18">
      <c r="B3" s="20" t="n"/>
    </row>
    <row r="4" ht="15" customHeight="1" s="18">
      <c r="B4" s="20" t="inlineStr">
        <is>
          <t>Every tab is live. Formulas are real, nothing is flattened, and you can add rows anywhere.</t>
        </is>
      </c>
    </row>
    <row r="5" ht="15" customHeight="1" s="18">
      <c r="B5" s="20" t="n"/>
    </row>
    <row r="6" ht="15" customHeight="1" s="18">
      <c r="B6" s="21" t="inlineStr">
        <is>
          <t>ORDER OF WORK</t>
        </is>
      </c>
    </row>
    <row r="7" ht="15" customHeight="1" s="18">
      <c r="B7" s="20" t="inlineStr">
        <is>
          <t>1.  Materials canvass — put your supplier quotations in. The lowest price is used unless you tick one.</t>
        </is>
      </c>
    </row>
    <row r="8" ht="15" customHeight="1" s="18">
      <c r="B8" s="20" t="inlineStr">
        <is>
          <t>2.  Labour &amp; equipment — daily rates for each trade, hourly rates for plant.</t>
        </is>
      </c>
    </row>
    <row r="9" ht="15" customHeight="1" s="18">
      <c r="B9" s="20" t="inlineStr">
        <is>
          <t>3.  Unit price analysis — build each work item once, from the canvass and the rate tables.</t>
        </is>
      </c>
    </row>
    <row r="10" ht="15" customHeight="1" s="18">
      <c r="B10" s="20" t="inlineStr">
        <is>
          <t>4.  BOQ — list the work items and their quantities. Rates come from the analysis automatically.</t>
        </is>
      </c>
    </row>
    <row r="11" ht="15" customHeight="1" s="18">
      <c r="B11" s="20" t="inlineStr">
        <is>
          <t>5.  Summary — direct cost, OCM and your margin scenarios.</t>
        </is>
      </c>
    </row>
    <row r="12" ht="15" customHeight="1" s="18">
      <c r="B12" s="20" t="n"/>
    </row>
    <row r="13" ht="15" customHeight="1" s="18">
      <c r="B13" s="21" t="inlineStr">
        <is>
          <t>TWO THINGS WORTH KNOWING</t>
        </is>
      </c>
    </row>
    <row r="14" ht="15" customHeight="1" s="18">
      <c r="B14" s="20" t="inlineStr">
        <is>
          <t>•  Direct cost is materials + labour + equipment. OCM is added on top, and margin on top of that.</t>
        </is>
      </c>
    </row>
    <row r="15" ht="15" customHeight="1" s="18">
      <c r="B15" s="20" t="inlineStr">
        <is>
          <t>•  A mark-up of 30% on cost is not the same as a 30% margin on price. The Summary tab shows both,</t>
        </is>
      </c>
    </row>
    <row r="16" ht="15" customHeight="1" s="18">
      <c r="B16" s="20" t="inlineStr">
        <is>
          <t xml:space="preserve">   because the difference on a seven-figure tender runs into six figures.</t>
        </is>
      </c>
    </row>
    <row r="17" ht="15" customHeight="1" s="18">
      <c r="B17" s="20" t="n"/>
    </row>
    <row r="18" ht="15" customHeight="1" s="18">
      <c r="B18" s="20" t="inlineStr">
        <is>
          <t>If you add rows, extend the SUM ranges at the foot of each tab.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tabColor rgb="FF003048"/>
    <outlinePr summaryBelow="1" summaryRight="1"/>
    <pageSetUpPr fitToPage="0"/>
  </sheetPr>
  <dimension ref="A1:K61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1" ySplit="1" topLeftCell="B2" activePane="bottomRight" state="frozen"/>
      <selection pane="topLeft" activeCell="A1" activeCellId="0" sqref="A1"/>
      <selection pane="topRight" activeCell="B1" activeCellId="0" sqref="B1"/>
      <selection pane="bottomLeft" activeCell="A2" activeCellId="0" sqref="A2"/>
      <selection pane="bottomRight" activeCell="A1" activeCellId="0" sqref="A1"/>
    </sheetView>
  </sheetViews>
  <sheetFormatPr baseColWidth="8" defaultColWidth="8.6796875" defaultRowHeight="15" zeroHeight="0" outlineLevelRow="0"/>
  <cols>
    <col width="8" customWidth="1" style="17" min="1" max="1"/>
    <col width="38" customWidth="1" style="17" min="2" max="2"/>
    <col width="8" customWidth="1" style="17" min="3" max="3"/>
    <col width="20" customWidth="1" style="17" min="4" max="4"/>
    <col width="13" customWidth="1" style="17" min="5" max="5"/>
    <col width="20" customWidth="1" style="17" min="6" max="6"/>
    <col width="13" customWidth="1" style="17" min="7" max="7"/>
    <col width="20" customWidth="1" style="17" min="8" max="8"/>
    <col width="13" customWidth="1" style="17" min="9" max="9"/>
    <col width="9" customWidth="1" style="17" min="10" max="10"/>
    <col width="14" customWidth="1" style="17" min="11" max="11"/>
  </cols>
  <sheetData>
    <row r="1" ht="15" customHeight="1" s="18">
      <c r="A1" s="22" t="inlineStr">
        <is>
          <t>Ref</t>
        </is>
      </c>
      <c r="B1" s="22" t="inlineStr">
        <is>
          <t>Material</t>
        </is>
      </c>
      <c r="C1" s="22" t="inlineStr">
        <is>
          <t>Unit</t>
        </is>
      </c>
      <c r="D1" s="22" t="inlineStr">
        <is>
          <t>Supplier A</t>
        </is>
      </c>
      <c r="E1" s="22" t="inlineStr">
        <is>
          <t>Price A</t>
        </is>
      </c>
      <c r="F1" s="22" t="inlineStr">
        <is>
          <t>Supplier B</t>
        </is>
      </c>
      <c r="G1" s="22" t="inlineStr">
        <is>
          <t>Price B</t>
        </is>
      </c>
      <c r="H1" s="22" t="inlineStr">
        <is>
          <t>Supplier C</t>
        </is>
      </c>
      <c r="I1" s="22" t="inlineStr">
        <is>
          <t>Price C</t>
        </is>
      </c>
      <c r="J1" s="22" t="inlineStr">
        <is>
          <t>Use</t>
        </is>
      </c>
      <c r="K1" s="22" t="inlineStr">
        <is>
          <t>Unit price</t>
        </is>
      </c>
    </row>
    <row r="2" ht="15" customHeight="1" s="18">
      <c r="A2" s="23" t="inlineStr">
        <is>
          <t>M001</t>
        </is>
      </c>
      <c r="B2" s="24" t="n"/>
      <c r="C2" s="24" t="n"/>
      <c r="D2" s="24" t="n"/>
      <c r="E2" s="25" t="n"/>
      <c r="F2" s="24" t="n"/>
      <c r="G2" s="25" t="n"/>
      <c r="H2" s="24" t="n"/>
      <c r="I2" s="25" t="n"/>
      <c r="J2" s="24" t="n"/>
      <c r="K2" s="25">
        <f>IF($J2="A",E2,IF($J2="B",G2,IF($J2="C",I2,IFERROR(MIN(IF(E2&gt;0,E2),IF(G2&gt;0,G2),IF(I2&gt;0,I2)),0))))</f>
        <v/>
      </c>
    </row>
    <row r="3" ht="15" customHeight="1" s="18">
      <c r="A3" s="23" t="inlineStr">
        <is>
          <t>M002</t>
        </is>
      </c>
      <c r="B3" s="24" t="n"/>
      <c r="C3" s="24" t="n"/>
      <c r="D3" s="24" t="n"/>
      <c r="E3" s="25" t="n"/>
      <c r="F3" s="24" t="n"/>
      <c r="G3" s="25" t="n"/>
      <c r="H3" s="24" t="n"/>
      <c r="I3" s="25" t="n"/>
      <c r="J3" s="24" t="n"/>
      <c r="K3" s="25">
        <f>IF($J3="A",E3,IF($J3="B",G3,IF($J3="C",I3,IFERROR(MIN(IF(E3&gt;0,E3),IF(G3&gt;0,G3),IF(I3&gt;0,I3)),0))))</f>
        <v/>
      </c>
    </row>
    <row r="4" ht="15" customHeight="1" s="18">
      <c r="A4" s="23" t="inlineStr">
        <is>
          <t>M003</t>
        </is>
      </c>
      <c r="B4" s="24" t="n"/>
      <c r="C4" s="24" t="n"/>
      <c r="D4" s="24" t="n"/>
      <c r="E4" s="25" t="n"/>
      <c r="F4" s="24" t="n"/>
      <c r="G4" s="25" t="n"/>
      <c r="H4" s="24" t="n"/>
      <c r="I4" s="25" t="n"/>
      <c r="J4" s="24" t="n"/>
      <c r="K4" s="25">
        <f>IF($J4="A",E4,IF($J4="B",G4,IF($J4="C",I4,IFERROR(MIN(IF(E4&gt;0,E4),IF(G4&gt;0,G4),IF(I4&gt;0,I4)),0))))</f>
        <v/>
      </c>
    </row>
    <row r="5" ht="15" customHeight="1" s="18">
      <c r="A5" s="23" t="inlineStr">
        <is>
          <t>M004</t>
        </is>
      </c>
      <c r="B5" s="24" t="n"/>
      <c r="C5" s="24" t="n"/>
      <c r="D5" s="24" t="n"/>
      <c r="E5" s="25" t="n"/>
      <c r="F5" s="24" t="n"/>
      <c r="G5" s="25" t="n"/>
      <c r="H5" s="24" t="n"/>
      <c r="I5" s="25" t="n"/>
      <c r="J5" s="24" t="n"/>
      <c r="K5" s="25">
        <f>IF($J5="A",E5,IF($J5="B",G5,IF($J5="C",I5,IFERROR(MIN(IF(E5&gt;0,E5),IF(G5&gt;0,G5),IF(I5&gt;0,I5)),0))))</f>
        <v/>
      </c>
    </row>
    <row r="6" ht="15" customHeight="1" s="18">
      <c r="A6" s="23" t="inlineStr">
        <is>
          <t>M005</t>
        </is>
      </c>
      <c r="B6" s="24" t="n"/>
      <c r="C6" s="24" t="n"/>
      <c r="D6" s="24" t="n"/>
      <c r="E6" s="25" t="n"/>
      <c r="F6" s="24" t="n"/>
      <c r="G6" s="25" t="n"/>
      <c r="H6" s="24" t="n"/>
      <c r="I6" s="25" t="n"/>
      <c r="J6" s="24" t="n"/>
      <c r="K6" s="25">
        <f>IF($J6="A",E6,IF($J6="B",G6,IF($J6="C",I6,IFERROR(MIN(IF(E6&gt;0,E6),IF(G6&gt;0,G6),IF(I6&gt;0,I6)),0))))</f>
        <v/>
      </c>
    </row>
    <row r="7" ht="15" customHeight="1" s="18">
      <c r="A7" s="23" t="inlineStr">
        <is>
          <t>M006</t>
        </is>
      </c>
      <c r="B7" s="24" t="n"/>
      <c r="C7" s="24" t="n"/>
      <c r="D7" s="24" t="n"/>
      <c r="E7" s="25" t="n"/>
      <c r="F7" s="24" t="n"/>
      <c r="G7" s="25" t="n"/>
      <c r="H7" s="24" t="n"/>
      <c r="I7" s="25" t="n"/>
      <c r="J7" s="24" t="n"/>
      <c r="K7" s="25">
        <f>IF($J7="A",E7,IF($J7="B",G7,IF($J7="C",I7,IFERROR(MIN(IF(E7&gt;0,E7),IF(G7&gt;0,G7),IF(I7&gt;0,I7)),0))))</f>
        <v/>
      </c>
    </row>
    <row r="8" ht="15" customHeight="1" s="18">
      <c r="A8" s="23" t="inlineStr">
        <is>
          <t>M007</t>
        </is>
      </c>
      <c r="B8" s="24" t="n"/>
      <c r="C8" s="24" t="n"/>
      <c r="D8" s="24" t="n"/>
      <c r="E8" s="25" t="n"/>
      <c r="F8" s="24" t="n"/>
      <c r="G8" s="25" t="n"/>
      <c r="H8" s="24" t="n"/>
      <c r="I8" s="25" t="n"/>
      <c r="J8" s="24" t="n"/>
      <c r="K8" s="25">
        <f>IF($J8="A",E8,IF($J8="B",G8,IF($J8="C",I8,IFERROR(MIN(IF(E8&gt;0,E8),IF(G8&gt;0,G8),IF(I8&gt;0,I8)),0))))</f>
        <v/>
      </c>
    </row>
    <row r="9" ht="15" customHeight="1" s="18">
      <c r="A9" s="23" t="inlineStr">
        <is>
          <t>M008</t>
        </is>
      </c>
      <c r="B9" s="24" t="n"/>
      <c r="C9" s="24" t="n"/>
      <c r="D9" s="24" t="n"/>
      <c r="E9" s="25" t="n"/>
      <c r="F9" s="24" t="n"/>
      <c r="G9" s="25" t="n"/>
      <c r="H9" s="24" t="n"/>
      <c r="I9" s="25" t="n"/>
      <c r="J9" s="24" t="n"/>
      <c r="K9" s="25">
        <f>IF($J9="A",E9,IF($J9="B",G9,IF($J9="C",I9,IFERROR(MIN(IF(E9&gt;0,E9),IF(G9&gt;0,G9),IF(I9&gt;0,I9)),0))))</f>
        <v/>
      </c>
    </row>
    <row r="10" ht="15" customHeight="1" s="18">
      <c r="A10" s="23" t="inlineStr">
        <is>
          <t>M009</t>
        </is>
      </c>
      <c r="B10" s="24" t="n"/>
      <c r="C10" s="24" t="n"/>
      <c r="D10" s="24" t="n"/>
      <c r="E10" s="25" t="n"/>
      <c r="F10" s="24" t="n"/>
      <c r="G10" s="25" t="n"/>
      <c r="H10" s="24" t="n"/>
      <c r="I10" s="25" t="n"/>
      <c r="J10" s="24" t="n"/>
      <c r="K10" s="25">
        <f>IF($J10="A",E10,IF($J10="B",G10,IF($J10="C",I10,IFERROR(MIN(IF(E10&gt;0,E10),IF(G10&gt;0,G10),IF(I10&gt;0,I10)),0))))</f>
        <v/>
      </c>
    </row>
    <row r="11" ht="15" customHeight="1" s="18">
      <c r="A11" s="23" t="inlineStr">
        <is>
          <t>M010</t>
        </is>
      </c>
      <c r="B11" s="24" t="n"/>
      <c r="C11" s="24" t="n"/>
      <c r="D11" s="24" t="n"/>
      <c r="E11" s="25" t="n"/>
      <c r="F11" s="24" t="n"/>
      <c r="G11" s="25" t="n"/>
      <c r="H11" s="24" t="n"/>
      <c r="I11" s="25" t="n"/>
      <c r="J11" s="24" t="n"/>
      <c r="K11" s="25">
        <f>IF($J11="A",E11,IF($J11="B",G11,IF($J11="C",I11,IFERROR(MIN(IF(E11&gt;0,E11),IF(G11&gt;0,G11),IF(I11&gt;0,I11)),0))))</f>
        <v/>
      </c>
    </row>
    <row r="12" ht="15" customHeight="1" s="18">
      <c r="A12" s="23" t="inlineStr">
        <is>
          <t>M011</t>
        </is>
      </c>
      <c r="B12" s="24" t="n"/>
      <c r="C12" s="24" t="n"/>
      <c r="D12" s="24" t="n"/>
      <c r="E12" s="25" t="n"/>
      <c r="F12" s="24" t="n"/>
      <c r="G12" s="25" t="n"/>
      <c r="H12" s="24" t="n"/>
      <c r="I12" s="25" t="n"/>
      <c r="J12" s="24" t="n"/>
      <c r="K12" s="25">
        <f>IF($J12="A",E12,IF($J12="B",G12,IF($J12="C",I12,IFERROR(MIN(IF(E12&gt;0,E12),IF(G12&gt;0,G12),IF(I12&gt;0,I12)),0))))</f>
        <v/>
      </c>
    </row>
    <row r="13" ht="15" customHeight="1" s="18">
      <c r="A13" s="23" t="inlineStr">
        <is>
          <t>M012</t>
        </is>
      </c>
      <c r="B13" s="24" t="n"/>
      <c r="C13" s="24" t="n"/>
      <c r="D13" s="24" t="n"/>
      <c r="E13" s="25" t="n"/>
      <c r="F13" s="24" t="n"/>
      <c r="G13" s="25" t="n"/>
      <c r="H13" s="24" t="n"/>
      <c r="I13" s="25" t="n"/>
      <c r="J13" s="24" t="n"/>
      <c r="K13" s="25">
        <f>IF($J13="A",E13,IF($J13="B",G13,IF($J13="C",I13,IFERROR(MIN(IF(E13&gt;0,E13),IF(G13&gt;0,G13),IF(I13&gt;0,I13)),0))))</f>
        <v/>
      </c>
    </row>
    <row r="14" ht="15" customHeight="1" s="18">
      <c r="A14" s="23" t="inlineStr">
        <is>
          <t>M013</t>
        </is>
      </c>
      <c r="B14" s="24" t="n"/>
      <c r="C14" s="24" t="n"/>
      <c r="D14" s="24" t="n"/>
      <c r="E14" s="25" t="n"/>
      <c r="F14" s="24" t="n"/>
      <c r="G14" s="25" t="n"/>
      <c r="H14" s="24" t="n"/>
      <c r="I14" s="25" t="n"/>
      <c r="J14" s="24" t="n"/>
      <c r="K14" s="25">
        <f>IF($J14="A",E14,IF($J14="B",G14,IF($J14="C",I14,IFERROR(MIN(IF(E14&gt;0,E14),IF(G14&gt;0,G14),IF(I14&gt;0,I14)),0))))</f>
        <v/>
      </c>
    </row>
    <row r="15" ht="15" customHeight="1" s="18">
      <c r="A15" s="23" t="inlineStr">
        <is>
          <t>M014</t>
        </is>
      </c>
      <c r="B15" s="24" t="n"/>
      <c r="C15" s="24" t="n"/>
      <c r="D15" s="24" t="n"/>
      <c r="E15" s="25" t="n"/>
      <c r="F15" s="24" t="n"/>
      <c r="G15" s="25" t="n"/>
      <c r="H15" s="24" t="n"/>
      <c r="I15" s="25" t="n"/>
      <c r="J15" s="24" t="n"/>
      <c r="K15" s="25">
        <f>IF($J15="A",E15,IF($J15="B",G15,IF($J15="C",I15,IFERROR(MIN(IF(E15&gt;0,E15),IF(G15&gt;0,G15),IF(I15&gt;0,I15)),0))))</f>
        <v/>
      </c>
    </row>
    <row r="16" ht="15" customHeight="1" s="18">
      <c r="A16" s="23" t="inlineStr">
        <is>
          <t>M015</t>
        </is>
      </c>
      <c r="B16" s="24" t="n"/>
      <c r="C16" s="24" t="n"/>
      <c r="D16" s="24" t="n"/>
      <c r="E16" s="25" t="n"/>
      <c r="F16" s="24" t="n"/>
      <c r="G16" s="25" t="n"/>
      <c r="H16" s="24" t="n"/>
      <c r="I16" s="25" t="n"/>
      <c r="J16" s="24" t="n"/>
      <c r="K16" s="25">
        <f>IF($J16="A",E16,IF($J16="B",G16,IF($J16="C",I16,IFERROR(MIN(IF(E16&gt;0,E16),IF(G16&gt;0,G16),IF(I16&gt;0,I16)),0))))</f>
        <v/>
      </c>
    </row>
    <row r="17" ht="15" customHeight="1" s="18">
      <c r="A17" s="23" t="inlineStr">
        <is>
          <t>M016</t>
        </is>
      </c>
      <c r="B17" s="24" t="n"/>
      <c r="C17" s="24" t="n"/>
      <c r="D17" s="24" t="n"/>
      <c r="E17" s="25" t="n"/>
      <c r="F17" s="24" t="n"/>
      <c r="G17" s="25" t="n"/>
      <c r="H17" s="24" t="n"/>
      <c r="I17" s="25" t="n"/>
      <c r="J17" s="24" t="n"/>
      <c r="K17" s="25">
        <f>IF($J17="A",E17,IF($J17="B",G17,IF($J17="C",I17,IFERROR(MIN(IF(E17&gt;0,E17),IF(G17&gt;0,G17),IF(I17&gt;0,I17)),0))))</f>
        <v/>
      </c>
    </row>
    <row r="18" ht="15" customHeight="1" s="18">
      <c r="A18" s="23" t="inlineStr">
        <is>
          <t>M017</t>
        </is>
      </c>
      <c r="B18" s="24" t="n"/>
      <c r="C18" s="24" t="n"/>
      <c r="D18" s="24" t="n"/>
      <c r="E18" s="25" t="n"/>
      <c r="F18" s="24" t="n"/>
      <c r="G18" s="25" t="n"/>
      <c r="H18" s="24" t="n"/>
      <c r="I18" s="25" t="n"/>
      <c r="J18" s="24" t="n"/>
      <c r="K18" s="25">
        <f>IF($J18="A",E18,IF($J18="B",G18,IF($J18="C",I18,IFERROR(MIN(IF(E18&gt;0,E18),IF(G18&gt;0,G18),IF(I18&gt;0,I18)),0))))</f>
        <v/>
      </c>
    </row>
    <row r="19" ht="15" customHeight="1" s="18">
      <c r="A19" s="23" t="inlineStr">
        <is>
          <t>M018</t>
        </is>
      </c>
      <c r="B19" s="24" t="n"/>
      <c r="C19" s="24" t="n"/>
      <c r="D19" s="24" t="n"/>
      <c r="E19" s="25" t="n"/>
      <c r="F19" s="24" t="n"/>
      <c r="G19" s="25" t="n"/>
      <c r="H19" s="24" t="n"/>
      <c r="I19" s="25" t="n"/>
      <c r="J19" s="24" t="n"/>
      <c r="K19" s="25">
        <f>IF($J19="A",E19,IF($J19="B",G19,IF($J19="C",I19,IFERROR(MIN(IF(E19&gt;0,E19),IF(G19&gt;0,G19),IF(I19&gt;0,I19)),0))))</f>
        <v/>
      </c>
    </row>
    <row r="20" ht="15" customHeight="1" s="18">
      <c r="A20" s="23" t="inlineStr">
        <is>
          <t>M019</t>
        </is>
      </c>
      <c r="B20" s="24" t="n"/>
      <c r="C20" s="24" t="n"/>
      <c r="D20" s="24" t="n"/>
      <c r="E20" s="25" t="n"/>
      <c r="F20" s="24" t="n"/>
      <c r="G20" s="25" t="n"/>
      <c r="H20" s="24" t="n"/>
      <c r="I20" s="25" t="n"/>
      <c r="J20" s="24" t="n"/>
      <c r="K20" s="25">
        <f>IF($J20="A",E20,IF($J20="B",G20,IF($J20="C",I20,IFERROR(MIN(IF(E20&gt;0,E20),IF(G20&gt;0,G20),IF(I20&gt;0,I20)),0))))</f>
        <v/>
      </c>
    </row>
    <row r="21" ht="15" customHeight="1" s="18">
      <c r="A21" s="23" t="inlineStr">
        <is>
          <t>M020</t>
        </is>
      </c>
      <c r="B21" s="24" t="n"/>
      <c r="C21" s="24" t="n"/>
      <c r="D21" s="24" t="n"/>
      <c r="E21" s="25" t="n"/>
      <c r="F21" s="24" t="n"/>
      <c r="G21" s="25" t="n"/>
      <c r="H21" s="24" t="n"/>
      <c r="I21" s="25" t="n"/>
      <c r="J21" s="24" t="n"/>
      <c r="K21" s="25">
        <f>IF($J21="A",E21,IF($J21="B",G21,IF($J21="C",I21,IFERROR(MIN(IF(E21&gt;0,E21),IF(G21&gt;0,G21),IF(I21&gt;0,I21)),0))))</f>
        <v/>
      </c>
    </row>
    <row r="22" ht="15" customHeight="1" s="18">
      <c r="A22" s="23" t="inlineStr">
        <is>
          <t>M021</t>
        </is>
      </c>
      <c r="B22" s="24" t="n"/>
      <c r="C22" s="24" t="n"/>
      <c r="D22" s="24" t="n"/>
      <c r="E22" s="25" t="n"/>
      <c r="F22" s="24" t="n"/>
      <c r="G22" s="25" t="n"/>
      <c r="H22" s="24" t="n"/>
      <c r="I22" s="25" t="n"/>
      <c r="J22" s="24" t="n"/>
      <c r="K22" s="25">
        <f>IF($J22="A",E22,IF($J22="B",G22,IF($J22="C",I22,IFERROR(MIN(IF(E22&gt;0,E22),IF(G22&gt;0,G22),IF(I22&gt;0,I22)),0))))</f>
        <v/>
      </c>
    </row>
    <row r="23" ht="15" customHeight="1" s="18">
      <c r="A23" s="23" t="inlineStr">
        <is>
          <t>M022</t>
        </is>
      </c>
      <c r="B23" s="24" t="n"/>
      <c r="C23" s="24" t="n"/>
      <c r="D23" s="24" t="n"/>
      <c r="E23" s="25" t="n"/>
      <c r="F23" s="24" t="n"/>
      <c r="G23" s="25" t="n"/>
      <c r="H23" s="24" t="n"/>
      <c r="I23" s="25" t="n"/>
      <c r="J23" s="24" t="n"/>
      <c r="K23" s="25">
        <f>IF($J23="A",E23,IF($J23="B",G23,IF($J23="C",I23,IFERROR(MIN(IF(E23&gt;0,E23),IF(G23&gt;0,G23),IF(I23&gt;0,I23)),0))))</f>
        <v/>
      </c>
    </row>
    <row r="24" ht="15" customHeight="1" s="18">
      <c r="A24" s="23" t="inlineStr">
        <is>
          <t>M023</t>
        </is>
      </c>
      <c r="B24" s="24" t="n"/>
      <c r="C24" s="24" t="n"/>
      <c r="D24" s="24" t="n"/>
      <c r="E24" s="25" t="n"/>
      <c r="F24" s="24" t="n"/>
      <c r="G24" s="25" t="n"/>
      <c r="H24" s="24" t="n"/>
      <c r="I24" s="25" t="n"/>
      <c r="J24" s="24" t="n"/>
      <c r="K24" s="25">
        <f>IF($J24="A",E24,IF($J24="B",G24,IF($J24="C",I24,IFERROR(MIN(IF(E24&gt;0,E24),IF(G24&gt;0,G24),IF(I24&gt;0,I24)),0))))</f>
        <v/>
      </c>
    </row>
    <row r="25" ht="15" customHeight="1" s="18">
      <c r="A25" s="23" t="inlineStr">
        <is>
          <t>M024</t>
        </is>
      </c>
      <c r="B25" s="24" t="n"/>
      <c r="C25" s="24" t="n"/>
      <c r="D25" s="24" t="n"/>
      <c r="E25" s="25" t="n"/>
      <c r="F25" s="24" t="n"/>
      <c r="G25" s="25" t="n"/>
      <c r="H25" s="24" t="n"/>
      <c r="I25" s="25" t="n"/>
      <c r="J25" s="24" t="n"/>
      <c r="K25" s="25">
        <f>IF($J25="A",E25,IF($J25="B",G25,IF($J25="C",I25,IFERROR(MIN(IF(E25&gt;0,E25),IF(G25&gt;0,G25),IF(I25&gt;0,I25)),0))))</f>
        <v/>
      </c>
    </row>
    <row r="26" ht="15" customHeight="1" s="18">
      <c r="A26" s="23" t="inlineStr">
        <is>
          <t>M025</t>
        </is>
      </c>
      <c r="B26" s="24" t="n"/>
      <c r="C26" s="24" t="n"/>
      <c r="D26" s="24" t="n"/>
      <c r="E26" s="25" t="n"/>
      <c r="F26" s="24" t="n"/>
      <c r="G26" s="25" t="n"/>
      <c r="H26" s="24" t="n"/>
      <c r="I26" s="25" t="n"/>
      <c r="J26" s="24" t="n"/>
      <c r="K26" s="25">
        <f>IF($J26="A",E26,IF($J26="B",G26,IF($J26="C",I26,IFERROR(MIN(IF(E26&gt;0,E26),IF(G26&gt;0,G26),IF(I26&gt;0,I26)),0))))</f>
        <v/>
      </c>
    </row>
    <row r="27" ht="15" customHeight="1" s="18">
      <c r="A27" s="23" t="inlineStr">
        <is>
          <t>M026</t>
        </is>
      </c>
      <c r="B27" s="24" t="n"/>
      <c r="C27" s="24" t="n"/>
      <c r="D27" s="24" t="n"/>
      <c r="E27" s="25" t="n"/>
      <c r="F27" s="24" t="n"/>
      <c r="G27" s="25" t="n"/>
      <c r="H27" s="24" t="n"/>
      <c r="I27" s="25" t="n"/>
      <c r="J27" s="24" t="n"/>
      <c r="K27" s="25">
        <f>IF($J27="A",E27,IF($J27="B",G27,IF($J27="C",I27,IFERROR(MIN(IF(E27&gt;0,E27),IF(G27&gt;0,G27),IF(I27&gt;0,I27)),0))))</f>
        <v/>
      </c>
    </row>
    <row r="28" ht="15" customHeight="1" s="18">
      <c r="A28" s="23" t="inlineStr">
        <is>
          <t>M027</t>
        </is>
      </c>
      <c r="B28" s="24" t="n"/>
      <c r="C28" s="24" t="n"/>
      <c r="D28" s="24" t="n"/>
      <c r="E28" s="25" t="n"/>
      <c r="F28" s="24" t="n"/>
      <c r="G28" s="25" t="n"/>
      <c r="H28" s="24" t="n"/>
      <c r="I28" s="25" t="n"/>
      <c r="J28" s="24" t="n"/>
      <c r="K28" s="25">
        <f>IF($J28="A",E28,IF($J28="B",G28,IF($J28="C",I28,IFERROR(MIN(IF(E28&gt;0,E28),IF(G28&gt;0,G28),IF(I28&gt;0,I28)),0))))</f>
        <v/>
      </c>
    </row>
    <row r="29" ht="15" customHeight="1" s="18">
      <c r="A29" s="23" t="inlineStr">
        <is>
          <t>M028</t>
        </is>
      </c>
      <c r="B29" s="24" t="n"/>
      <c r="C29" s="24" t="n"/>
      <c r="D29" s="24" t="n"/>
      <c r="E29" s="25" t="n"/>
      <c r="F29" s="24" t="n"/>
      <c r="G29" s="25" t="n"/>
      <c r="H29" s="24" t="n"/>
      <c r="I29" s="25" t="n"/>
      <c r="J29" s="24" t="n"/>
      <c r="K29" s="25">
        <f>IF($J29="A",E29,IF($J29="B",G29,IF($J29="C",I29,IFERROR(MIN(IF(E29&gt;0,E29),IF(G29&gt;0,G29),IF(I29&gt;0,I29)),0))))</f>
        <v/>
      </c>
    </row>
    <row r="30" ht="15" customHeight="1" s="18">
      <c r="A30" s="23" t="inlineStr">
        <is>
          <t>M029</t>
        </is>
      </c>
      <c r="B30" s="24" t="n"/>
      <c r="C30" s="24" t="n"/>
      <c r="D30" s="24" t="n"/>
      <c r="E30" s="25" t="n"/>
      <c r="F30" s="24" t="n"/>
      <c r="G30" s="25" t="n"/>
      <c r="H30" s="24" t="n"/>
      <c r="I30" s="25" t="n"/>
      <c r="J30" s="24" t="n"/>
      <c r="K30" s="25">
        <f>IF($J30="A",E30,IF($J30="B",G30,IF($J30="C",I30,IFERROR(MIN(IF(E30&gt;0,E30),IF(G30&gt;0,G30),IF(I30&gt;0,I30)),0))))</f>
        <v/>
      </c>
    </row>
    <row r="31" ht="15" customHeight="1" s="18">
      <c r="A31" s="23" t="inlineStr">
        <is>
          <t>M030</t>
        </is>
      </c>
      <c r="B31" s="24" t="n"/>
      <c r="C31" s="24" t="n"/>
      <c r="D31" s="24" t="n"/>
      <c r="E31" s="25" t="n"/>
      <c r="F31" s="24" t="n"/>
      <c r="G31" s="25" t="n"/>
      <c r="H31" s="24" t="n"/>
      <c r="I31" s="25" t="n"/>
      <c r="J31" s="24" t="n"/>
      <c r="K31" s="25">
        <f>IF($J31="A",E31,IF($J31="B",G31,IF($J31="C",I31,IFERROR(MIN(IF(E31&gt;0,E31),IF(G31&gt;0,G31),IF(I31&gt;0,I31)),0))))</f>
        <v/>
      </c>
    </row>
    <row r="32" ht="15" customHeight="1" s="18">
      <c r="A32" s="23" t="inlineStr">
        <is>
          <t>M031</t>
        </is>
      </c>
      <c r="B32" s="24" t="n"/>
      <c r="C32" s="24" t="n"/>
      <c r="D32" s="24" t="n"/>
      <c r="E32" s="25" t="n"/>
      <c r="F32" s="24" t="n"/>
      <c r="G32" s="25" t="n"/>
      <c r="H32" s="24" t="n"/>
      <c r="I32" s="25" t="n"/>
      <c r="J32" s="24" t="n"/>
      <c r="K32" s="25">
        <f>IF($J32="A",E32,IF($J32="B",G32,IF($J32="C",I32,IFERROR(MIN(IF(E32&gt;0,E32),IF(G32&gt;0,G32),IF(I32&gt;0,I32)),0))))</f>
        <v/>
      </c>
    </row>
    <row r="33" ht="15" customHeight="1" s="18">
      <c r="A33" s="23" t="inlineStr">
        <is>
          <t>M032</t>
        </is>
      </c>
      <c r="B33" s="24" t="n"/>
      <c r="C33" s="24" t="n"/>
      <c r="D33" s="24" t="n"/>
      <c r="E33" s="25" t="n"/>
      <c r="F33" s="24" t="n"/>
      <c r="G33" s="25" t="n"/>
      <c r="H33" s="24" t="n"/>
      <c r="I33" s="25" t="n"/>
      <c r="J33" s="24" t="n"/>
      <c r="K33" s="25">
        <f>IF($J33="A",E33,IF($J33="B",G33,IF($J33="C",I33,IFERROR(MIN(IF(E33&gt;0,E33),IF(G33&gt;0,G33),IF(I33&gt;0,I33)),0))))</f>
        <v/>
      </c>
    </row>
    <row r="34" ht="15" customHeight="1" s="18">
      <c r="A34" s="23" t="inlineStr">
        <is>
          <t>M033</t>
        </is>
      </c>
      <c r="B34" s="24" t="n"/>
      <c r="C34" s="24" t="n"/>
      <c r="D34" s="24" t="n"/>
      <c r="E34" s="25" t="n"/>
      <c r="F34" s="24" t="n"/>
      <c r="G34" s="25" t="n"/>
      <c r="H34" s="24" t="n"/>
      <c r="I34" s="25" t="n"/>
      <c r="J34" s="24" t="n"/>
      <c r="K34" s="25">
        <f>IF($J34="A",E34,IF($J34="B",G34,IF($J34="C",I34,IFERROR(MIN(IF(E34&gt;0,E34),IF(G34&gt;0,G34),IF(I34&gt;0,I34)),0))))</f>
        <v/>
      </c>
    </row>
    <row r="35" ht="15" customHeight="1" s="18">
      <c r="A35" s="23" t="inlineStr">
        <is>
          <t>M034</t>
        </is>
      </c>
      <c r="B35" s="24" t="n"/>
      <c r="C35" s="24" t="n"/>
      <c r="D35" s="24" t="n"/>
      <c r="E35" s="25" t="n"/>
      <c r="F35" s="24" t="n"/>
      <c r="G35" s="25" t="n"/>
      <c r="H35" s="24" t="n"/>
      <c r="I35" s="25" t="n"/>
      <c r="J35" s="24" t="n"/>
      <c r="K35" s="25">
        <f>IF($J35="A",E35,IF($J35="B",G35,IF($J35="C",I35,IFERROR(MIN(IF(E35&gt;0,E35),IF(G35&gt;0,G35),IF(I35&gt;0,I35)),0))))</f>
        <v/>
      </c>
    </row>
    <row r="36" ht="15" customHeight="1" s="18">
      <c r="A36" s="23" t="inlineStr">
        <is>
          <t>M035</t>
        </is>
      </c>
      <c r="B36" s="24" t="n"/>
      <c r="C36" s="24" t="n"/>
      <c r="D36" s="24" t="n"/>
      <c r="E36" s="25" t="n"/>
      <c r="F36" s="24" t="n"/>
      <c r="G36" s="25" t="n"/>
      <c r="H36" s="24" t="n"/>
      <c r="I36" s="25" t="n"/>
      <c r="J36" s="24" t="n"/>
      <c r="K36" s="25">
        <f>IF($J36="A",E36,IF($J36="B",G36,IF($J36="C",I36,IFERROR(MIN(IF(E36&gt;0,E36),IF(G36&gt;0,G36),IF(I36&gt;0,I36)),0))))</f>
        <v/>
      </c>
    </row>
    <row r="37" ht="15" customHeight="1" s="18">
      <c r="A37" s="23" t="inlineStr">
        <is>
          <t>M036</t>
        </is>
      </c>
      <c r="B37" s="24" t="n"/>
      <c r="C37" s="24" t="n"/>
      <c r="D37" s="24" t="n"/>
      <c r="E37" s="25" t="n"/>
      <c r="F37" s="24" t="n"/>
      <c r="G37" s="25" t="n"/>
      <c r="H37" s="24" t="n"/>
      <c r="I37" s="25" t="n"/>
      <c r="J37" s="24" t="n"/>
      <c r="K37" s="25">
        <f>IF($J37="A",E37,IF($J37="B",G37,IF($J37="C",I37,IFERROR(MIN(IF(E37&gt;0,E37),IF(G37&gt;0,G37),IF(I37&gt;0,I37)),0))))</f>
        <v/>
      </c>
    </row>
    <row r="38" ht="15" customHeight="1" s="18">
      <c r="A38" s="23" t="inlineStr">
        <is>
          <t>M037</t>
        </is>
      </c>
      <c r="B38" s="24" t="n"/>
      <c r="C38" s="24" t="n"/>
      <c r="D38" s="24" t="n"/>
      <c r="E38" s="25" t="n"/>
      <c r="F38" s="24" t="n"/>
      <c r="G38" s="25" t="n"/>
      <c r="H38" s="24" t="n"/>
      <c r="I38" s="25" t="n"/>
      <c r="J38" s="24" t="n"/>
      <c r="K38" s="25">
        <f>IF($J38="A",E38,IF($J38="B",G38,IF($J38="C",I38,IFERROR(MIN(IF(E38&gt;0,E38),IF(G38&gt;0,G38),IF(I38&gt;0,I38)),0))))</f>
        <v/>
      </c>
    </row>
    <row r="39" ht="15" customHeight="1" s="18">
      <c r="A39" s="23" t="inlineStr">
        <is>
          <t>M038</t>
        </is>
      </c>
      <c r="B39" s="24" t="n"/>
      <c r="C39" s="24" t="n"/>
      <c r="D39" s="24" t="n"/>
      <c r="E39" s="25" t="n"/>
      <c r="F39" s="24" t="n"/>
      <c r="G39" s="25" t="n"/>
      <c r="H39" s="24" t="n"/>
      <c r="I39" s="25" t="n"/>
      <c r="J39" s="24" t="n"/>
      <c r="K39" s="25">
        <f>IF($J39="A",E39,IF($J39="B",G39,IF($J39="C",I39,IFERROR(MIN(IF(E39&gt;0,E39),IF(G39&gt;0,G39),IF(I39&gt;0,I39)),0))))</f>
        <v/>
      </c>
    </row>
    <row r="40" ht="15" customHeight="1" s="18">
      <c r="A40" s="23" t="inlineStr">
        <is>
          <t>M039</t>
        </is>
      </c>
      <c r="B40" s="24" t="n"/>
      <c r="C40" s="24" t="n"/>
      <c r="D40" s="24" t="n"/>
      <c r="E40" s="25" t="n"/>
      <c r="F40" s="24" t="n"/>
      <c r="G40" s="25" t="n"/>
      <c r="H40" s="24" t="n"/>
      <c r="I40" s="25" t="n"/>
      <c r="J40" s="24" t="n"/>
      <c r="K40" s="25">
        <f>IF($J40="A",E40,IF($J40="B",G40,IF($J40="C",I40,IFERROR(MIN(IF(E40&gt;0,E40),IF(G40&gt;0,G40),IF(I40&gt;0,I40)),0))))</f>
        <v/>
      </c>
    </row>
    <row r="41" ht="15" customHeight="1" s="18">
      <c r="A41" s="23" t="inlineStr">
        <is>
          <t>M040</t>
        </is>
      </c>
      <c r="B41" s="24" t="n"/>
      <c r="C41" s="24" t="n"/>
      <c r="D41" s="24" t="n"/>
      <c r="E41" s="25" t="n"/>
      <c r="F41" s="24" t="n"/>
      <c r="G41" s="25" t="n"/>
      <c r="H41" s="24" t="n"/>
      <c r="I41" s="25" t="n"/>
      <c r="J41" s="24" t="n"/>
      <c r="K41" s="25">
        <f>IF($J41="A",E41,IF($J41="B",G41,IF($J41="C",I41,IFERROR(MIN(IF(E41&gt;0,E41),IF(G41&gt;0,G41),IF(I41&gt;0,I41)),0))))</f>
        <v/>
      </c>
    </row>
    <row r="42" ht="15" customHeight="1" s="18">
      <c r="A42" s="23" t="inlineStr">
        <is>
          <t>M041</t>
        </is>
      </c>
      <c r="B42" s="24" t="n"/>
      <c r="C42" s="24" t="n"/>
      <c r="D42" s="24" t="n"/>
      <c r="E42" s="25" t="n"/>
      <c r="F42" s="24" t="n"/>
      <c r="G42" s="25" t="n"/>
      <c r="H42" s="24" t="n"/>
      <c r="I42" s="25" t="n"/>
      <c r="J42" s="24" t="n"/>
      <c r="K42" s="25">
        <f>IF($J42="A",E42,IF($J42="B",G42,IF($J42="C",I42,IFERROR(MIN(IF(E42&gt;0,E42),IF(G42&gt;0,G42),IF(I42&gt;0,I42)),0))))</f>
        <v/>
      </c>
    </row>
    <row r="43" ht="15" customHeight="1" s="18">
      <c r="A43" s="23" t="inlineStr">
        <is>
          <t>M042</t>
        </is>
      </c>
      <c r="B43" s="24" t="n"/>
      <c r="C43" s="24" t="n"/>
      <c r="D43" s="24" t="n"/>
      <c r="E43" s="25" t="n"/>
      <c r="F43" s="24" t="n"/>
      <c r="G43" s="25" t="n"/>
      <c r="H43" s="24" t="n"/>
      <c r="I43" s="25" t="n"/>
      <c r="J43" s="24" t="n"/>
      <c r="K43" s="25">
        <f>IF($J43="A",E43,IF($J43="B",G43,IF($J43="C",I43,IFERROR(MIN(IF(E43&gt;0,E43),IF(G43&gt;0,G43),IF(I43&gt;0,I43)),0))))</f>
        <v/>
      </c>
    </row>
    <row r="44" ht="15" customHeight="1" s="18">
      <c r="A44" s="23" t="inlineStr">
        <is>
          <t>M043</t>
        </is>
      </c>
      <c r="B44" s="24" t="n"/>
      <c r="C44" s="24" t="n"/>
      <c r="D44" s="24" t="n"/>
      <c r="E44" s="25" t="n"/>
      <c r="F44" s="24" t="n"/>
      <c r="G44" s="25" t="n"/>
      <c r="H44" s="24" t="n"/>
      <c r="I44" s="25" t="n"/>
      <c r="J44" s="24" t="n"/>
      <c r="K44" s="25">
        <f>IF($J44="A",E44,IF($J44="B",G44,IF($J44="C",I44,IFERROR(MIN(IF(E44&gt;0,E44),IF(G44&gt;0,G44),IF(I44&gt;0,I44)),0))))</f>
        <v/>
      </c>
    </row>
    <row r="45" ht="15" customHeight="1" s="18">
      <c r="A45" s="23" t="inlineStr">
        <is>
          <t>M044</t>
        </is>
      </c>
      <c r="B45" s="24" t="n"/>
      <c r="C45" s="24" t="n"/>
      <c r="D45" s="24" t="n"/>
      <c r="E45" s="25" t="n"/>
      <c r="F45" s="24" t="n"/>
      <c r="G45" s="25" t="n"/>
      <c r="H45" s="24" t="n"/>
      <c r="I45" s="25" t="n"/>
      <c r="J45" s="24" t="n"/>
      <c r="K45" s="25">
        <f>IF($J45="A",E45,IF($J45="B",G45,IF($J45="C",I45,IFERROR(MIN(IF(E45&gt;0,E45),IF(G45&gt;0,G45),IF(I45&gt;0,I45)),0))))</f>
        <v/>
      </c>
    </row>
    <row r="46" ht="15" customHeight="1" s="18">
      <c r="A46" s="23" t="inlineStr">
        <is>
          <t>M045</t>
        </is>
      </c>
      <c r="B46" s="24" t="n"/>
      <c r="C46" s="24" t="n"/>
      <c r="D46" s="24" t="n"/>
      <c r="E46" s="25" t="n"/>
      <c r="F46" s="24" t="n"/>
      <c r="G46" s="25" t="n"/>
      <c r="H46" s="24" t="n"/>
      <c r="I46" s="25" t="n"/>
      <c r="J46" s="24" t="n"/>
      <c r="K46" s="25">
        <f>IF($J46="A",E46,IF($J46="B",G46,IF($J46="C",I46,IFERROR(MIN(IF(E46&gt;0,E46),IF(G46&gt;0,G46),IF(I46&gt;0,I46)),0))))</f>
        <v/>
      </c>
    </row>
    <row r="47" ht="15" customHeight="1" s="18">
      <c r="A47" s="23" t="inlineStr">
        <is>
          <t>M046</t>
        </is>
      </c>
      <c r="B47" s="24" t="n"/>
      <c r="C47" s="24" t="n"/>
      <c r="D47" s="24" t="n"/>
      <c r="E47" s="25" t="n"/>
      <c r="F47" s="24" t="n"/>
      <c r="G47" s="25" t="n"/>
      <c r="H47" s="24" t="n"/>
      <c r="I47" s="25" t="n"/>
      <c r="J47" s="24" t="n"/>
      <c r="K47" s="25">
        <f>IF($J47="A",E47,IF($J47="B",G47,IF($J47="C",I47,IFERROR(MIN(IF(E47&gt;0,E47),IF(G47&gt;0,G47),IF(I47&gt;0,I47)),0))))</f>
        <v/>
      </c>
    </row>
    <row r="48" ht="15" customHeight="1" s="18">
      <c r="A48" s="23" t="inlineStr">
        <is>
          <t>M047</t>
        </is>
      </c>
      <c r="B48" s="24" t="n"/>
      <c r="C48" s="24" t="n"/>
      <c r="D48" s="24" t="n"/>
      <c r="E48" s="25" t="n"/>
      <c r="F48" s="24" t="n"/>
      <c r="G48" s="25" t="n"/>
      <c r="H48" s="24" t="n"/>
      <c r="I48" s="25" t="n"/>
      <c r="J48" s="24" t="n"/>
      <c r="K48" s="25">
        <f>IF($J48="A",E48,IF($J48="B",G48,IF($J48="C",I48,IFERROR(MIN(IF(E48&gt;0,E48),IF(G48&gt;0,G48),IF(I48&gt;0,I48)),0))))</f>
        <v/>
      </c>
    </row>
    <row r="49" ht="15" customHeight="1" s="18">
      <c r="A49" s="23" t="inlineStr">
        <is>
          <t>M048</t>
        </is>
      </c>
      <c r="B49" s="24" t="n"/>
      <c r="C49" s="24" t="n"/>
      <c r="D49" s="24" t="n"/>
      <c r="E49" s="25" t="n"/>
      <c r="F49" s="24" t="n"/>
      <c r="G49" s="25" t="n"/>
      <c r="H49" s="24" t="n"/>
      <c r="I49" s="25" t="n"/>
      <c r="J49" s="24" t="n"/>
      <c r="K49" s="25">
        <f>IF($J49="A",E49,IF($J49="B",G49,IF($J49="C",I49,IFERROR(MIN(IF(E49&gt;0,E49),IF(G49&gt;0,G49),IF(I49&gt;0,I49)),0))))</f>
        <v/>
      </c>
    </row>
    <row r="50" ht="15" customHeight="1" s="18">
      <c r="A50" s="23" t="inlineStr">
        <is>
          <t>M049</t>
        </is>
      </c>
      <c r="B50" s="24" t="n"/>
      <c r="C50" s="24" t="n"/>
      <c r="D50" s="24" t="n"/>
      <c r="E50" s="25" t="n"/>
      <c r="F50" s="24" t="n"/>
      <c r="G50" s="25" t="n"/>
      <c r="H50" s="24" t="n"/>
      <c r="I50" s="25" t="n"/>
      <c r="J50" s="24" t="n"/>
      <c r="K50" s="25">
        <f>IF($J50="A",E50,IF($J50="B",G50,IF($J50="C",I50,IFERROR(MIN(IF(E50&gt;0,E50),IF(G50&gt;0,G50),IF(I50&gt;0,I50)),0))))</f>
        <v/>
      </c>
    </row>
    <row r="51" ht="15" customHeight="1" s="18">
      <c r="A51" s="23" t="inlineStr">
        <is>
          <t>M050</t>
        </is>
      </c>
      <c r="B51" s="24" t="n"/>
      <c r="C51" s="24" t="n"/>
      <c r="D51" s="24" t="n"/>
      <c r="E51" s="25" t="n"/>
      <c r="F51" s="24" t="n"/>
      <c r="G51" s="25" t="n"/>
      <c r="H51" s="24" t="n"/>
      <c r="I51" s="25" t="n"/>
      <c r="J51" s="24" t="n"/>
      <c r="K51" s="25">
        <f>IF($J51="A",E51,IF($J51="B",G51,IF($J51="C",I51,IFERROR(MIN(IF(E51&gt;0,E51),IF(G51&gt;0,G51),IF(I51&gt;0,I51)),0))))</f>
        <v/>
      </c>
    </row>
    <row r="52" ht="15" customHeight="1" s="18">
      <c r="A52" s="23" t="inlineStr">
        <is>
          <t>M051</t>
        </is>
      </c>
      <c r="B52" s="24" t="n"/>
      <c r="C52" s="24" t="n"/>
      <c r="D52" s="24" t="n"/>
      <c r="E52" s="25" t="n"/>
      <c r="F52" s="24" t="n"/>
      <c r="G52" s="25" t="n"/>
      <c r="H52" s="24" t="n"/>
      <c r="I52" s="25" t="n"/>
      <c r="J52" s="24" t="n"/>
      <c r="K52" s="25">
        <f>IF($J52="A",E52,IF($J52="B",G52,IF($J52="C",I52,IFERROR(MIN(IF(E52&gt;0,E52),IF(G52&gt;0,G52),IF(I52&gt;0,I52)),0))))</f>
        <v/>
      </c>
    </row>
    <row r="53" ht="15" customHeight="1" s="18">
      <c r="A53" s="23" t="inlineStr">
        <is>
          <t>M052</t>
        </is>
      </c>
      <c r="B53" s="24" t="n"/>
      <c r="C53" s="24" t="n"/>
      <c r="D53" s="24" t="n"/>
      <c r="E53" s="25" t="n"/>
      <c r="F53" s="24" t="n"/>
      <c r="G53" s="25" t="n"/>
      <c r="H53" s="24" t="n"/>
      <c r="I53" s="25" t="n"/>
      <c r="J53" s="24" t="n"/>
      <c r="K53" s="25">
        <f>IF($J53="A",E53,IF($J53="B",G53,IF($J53="C",I53,IFERROR(MIN(IF(E53&gt;0,E53),IF(G53&gt;0,G53),IF(I53&gt;0,I53)),0))))</f>
        <v/>
      </c>
    </row>
    <row r="54" ht="15" customHeight="1" s="18">
      <c r="A54" s="23" t="inlineStr">
        <is>
          <t>M053</t>
        </is>
      </c>
      <c r="B54" s="24" t="n"/>
      <c r="C54" s="24" t="n"/>
      <c r="D54" s="24" t="n"/>
      <c r="E54" s="25" t="n"/>
      <c r="F54" s="24" t="n"/>
      <c r="G54" s="25" t="n"/>
      <c r="H54" s="24" t="n"/>
      <c r="I54" s="25" t="n"/>
      <c r="J54" s="24" t="n"/>
      <c r="K54" s="25">
        <f>IF($J54="A",E54,IF($J54="B",G54,IF($J54="C",I54,IFERROR(MIN(IF(E54&gt;0,E54),IF(G54&gt;0,G54),IF(I54&gt;0,I54)),0))))</f>
        <v/>
      </c>
    </row>
    <row r="55" ht="15" customHeight="1" s="18">
      <c r="A55" s="23" t="inlineStr">
        <is>
          <t>M054</t>
        </is>
      </c>
      <c r="B55" s="24" t="n"/>
      <c r="C55" s="24" t="n"/>
      <c r="D55" s="24" t="n"/>
      <c r="E55" s="25" t="n"/>
      <c r="F55" s="24" t="n"/>
      <c r="G55" s="25" t="n"/>
      <c r="H55" s="24" t="n"/>
      <c r="I55" s="25" t="n"/>
      <c r="J55" s="24" t="n"/>
      <c r="K55" s="25">
        <f>IF($J55="A",E55,IF($J55="B",G55,IF($J55="C",I55,IFERROR(MIN(IF(E55&gt;0,E55),IF(G55&gt;0,G55),IF(I55&gt;0,I55)),0))))</f>
        <v/>
      </c>
    </row>
    <row r="56" ht="15" customHeight="1" s="18">
      <c r="A56" s="23" t="inlineStr">
        <is>
          <t>M055</t>
        </is>
      </c>
      <c r="B56" s="24" t="n"/>
      <c r="C56" s="24" t="n"/>
      <c r="D56" s="24" t="n"/>
      <c r="E56" s="25" t="n"/>
      <c r="F56" s="24" t="n"/>
      <c r="G56" s="25" t="n"/>
      <c r="H56" s="24" t="n"/>
      <c r="I56" s="25" t="n"/>
      <c r="J56" s="24" t="n"/>
      <c r="K56" s="25">
        <f>IF($J56="A",E56,IF($J56="B",G56,IF($J56="C",I56,IFERROR(MIN(IF(E56&gt;0,E56),IF(G56&gt;0,G56),IF(I56&gt;0,I56)),0))))</f>
        <v/>
      </c>
    </row>
    <row r="57" ht="15" customHeight="1" s="18">
      <c r="A57" s="23" t="inlineStr">
        <is>
          <t>M056</t>
        </is>
      </c>
      <c r="B57" s="24" t="n"/>
      <c r="C57" s="24" t="n"/>
      <c r="D57" s="24" t="n"/>
      <c r="E57" s="25" t="n"/>
      <c r="F57" s="24" t="n"/>
      <c r="G57" s="25" t="n"/>
      <c r="H57" s="24" t="n"/>
      <c r="I57" s="25" t="n"/>
      <c r="J57" s="24" t="n"/>
      <c r="K57" s="25">
        <f>IF($J57="A",E57,IF($J57="B",G57,IF($J57="C",I57,IFERROR(MIN(IF(E57&gt;0,E57),IF(G57&gt;0,G57),IF(I57&gt;0,I57)),0))))</f>
        <v/>
      </c>
    </row>
    <row r="58" ht="15" customHeight="1" s="18">
      <c r="A58" s="23" t="inlineStr">
        <is>
          <t>M057</t>
        </is>
      </c>
      <c r="B58" s="24" t="n"/>
      <c r="C58" s="24" t="n"/>
      <c r="D58" s="24" t="n"/>
      <c r="E58" s="25" t="n"/>
      <c r="F58" s="24" t="n"/>
      <c r="G58" s="25" t="n"/>
      <c r="H58" s="24" t="n"/>
      <c r="I58" s="25" t="n"/>
      <c r="J58" s="24" t="n"/>
      <c r="K58" s="25">
        <f>IF($J58="A",E58,IF($J58="B",G58,IF($J58="C",I58,IFERROR(MIN(IF(E58&gt;0,E58),IF(G58&gt;0,G58),IF(I58&gt;0,I58)),0))))</f>
        <v/>
      </c>
    </row>
    <row r="59" ht="15" customHeight="1" s="18">
      <c r="A59" s="23" t="inlineStr">
        <is>
          <t>M058</t>
        </is>
      </c>
      <c r="B59" s="24" t="n"/>
      <c r="C59" s="24" t="n"/>
      <c r="D59" s="24" t="n"/>
      <c r="E59" s="25" t="n"/>
      <c r="F59" s="24" t="n"/>
      <c r="G59" s="25" t="n"/>
      <c r="H59" s="24" t="n"/>
      <c r="I59" s="25" t="n"/>
      <c r="J59" s="24" t="n"/>
      <c r="K59" s="25">
        <f>IF($J59="A",E59,IF($J59="B",G59,IF($J59="C",I59,IFERROR(MIN(IF(E59&gt;0,E59),IF(G59&gt;0,G59),IF(I59&gt;0,I59)),0))))</f>
        <v/>
      </c>
    </row>
    <row r="60" ht="15" customHeight="1" s="18">
      <c r="A60" s="23" t="inlineStr">
        <is>
          <t>M059</t>
        </is>
      </c>
      <c r="B60" s="24" t="n"/>
      <c r="C60" s="24" t="n"/>
      <c r="D60" s="24" t="n"/>
      <c r="E60" s="25" t="n"/>
      <c r="F60" s="24" t="n"/>
      <c r="G60" s="25" t="n"/>
      <c r="H60" s="24" t="n"/>
      <c r="I60" s="25" t="n"/>
      <c r="J60" s="24" t="n"/>
      <c r="K60" s="25">
        <f>IF($J60="A",E60,IF($J60="B",G60,IF($J60="C",I60,IFERROR(MIN(IF(E60&gt;0,E60),IF(G60&gt;0,G60),IF(I60&gt;0,I60)),0))))</f>
        <v/>
      </c>
    </row>
    <row r="61" ht="15" customHeight="1" s="18">
      <c r="A61" s="23" t="inlineStr">
        <is>
          <t>M060</t>
        </is>
      </c>
      <c r="B61" s="24" t="n"/>
      <c r="C61" s="24" t="n"/>
      <c r="D61" s="24" t="n"/>
      <c r="E61" s="25" t="n"/>
      <c r="F61" s="24" t="n"/>
      <c r="G61" s="25" t="n"/>
      <c r="H61" s="24" t="n"/>
      <c r="I61" s="25" t="n"/>
      <c r="J61" s="24" t="n"/>
      <c r="K61" s="25">
        <f>IF($J61="A",E61,IF($J61="B",G61,IF($J61="C",I61,IFERROR(MIN(IF(E61&gt;0,E61),IF(G61&gt;0,G61),IF(I61&gt;0,I61)),0))))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tabColor rgb="FF003048"/>
    <outlinePr summaryBelow="1" summaryRight="1"/>
    <pageSetUpPr fitToPage="0"/>
  </sheetPr>
  <dimension ref="A1:E5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8" customWidth="1" style="17" min="1" max="1"/>
    <col width="34" customWidth="1" style="17" min="2" max="2"/>
    <col width="14" customWidth="1" style="17" min="3" max="3"/>
    <col width="12" customWidth="1" style="17" min="4" max="4"/>
    <col width="14" customWidth="1" style="17" min="5" max="5"/>
  </cols>
  <sheetData>
    <row r="1" ht="15" customHeight="1" s="18">
      <c r="A1" s="26" t="inlineStr">
        <is>
          <t>LABOUR</t>
        </is>
      </c>
    </row>
    <row r="2" ht="15" customHeight="1" s="18">
      <c r="A2" s="27" t="inlineStr">
        <is>
          <t>Ref</t>
        </is>
      </c>
      <c r="B2" s="27" t="inlineStr">
        <is>
          <t>Trade</t>
        </is>
      </c>
      <c r="C2" s="27" t="inlineStr">
        <is>
          <t>Daily rate</t>
        </is>
      </c>
      <c r="D2" s="27" t="inlineStr">
        <is>
          <t>Hours/day</t>
        </is>
      </c>
      <c r="E2" s="27" t="inlineStr">
        <is>
          <t>Hourly rate</t>
        </is>
      </c>
    </row>
    <row r="3" ht="15" customHeight="1" s="18">
      <c r="A3" s="23" t="inlineStr">
        <is>
          <t>L001</t>
        </is>
      </c>
      <c r="B3" s="24" t="n"/>
      <c r="C3" s="25" t="n"/>
      <c r="D3" s="24" t="n">
        <v>8</v>
      </c>
      <c r="E3" s="25">
        <f>IFERROR(C3/D3,0)</f>
        <v/>
      </c>
    </row>
    <row r="4" ht="15" customHeight="1" s="18">
      <c r="A4" s="23" t="inlineStr">
        <is>
          <t>L002</t>
        </is>
      </c>
      <c r="B4" s="24" t="n"/>
      <c r="C4" s="25" t="n"/>
      <c r="D4" s="24" t="n">
        <v>8</v>
      </c>
      <c r="E4" s="25">
        <f>IFERROR(C4/D4,0)</f>
        <v/>
      </c>
    </row>
    <row r="5" ht="15" customHeight="1" s="18">
      <c r="A5" s="23" t="inlineStr">
        <is>
          <t>L003</t>
        </is>
      </c>
      <c r="B5" s="24" t="n"/>
      <c r="C5" s="25" t="n"/>
      <c r="D5" s="24" t="n">
        <v>8</v>
      </c>
      <c r="E5" s="25">
        <f>IFERROR(C5/D5,0)</f>
        <v/>
      </c>
    </row>
    <row r="6" ht="15" customHeight="1" s="18">
      <c r="A6" s="23" t="inlineStr">
        <is>
          <t>L004</t>
        </is>
      </c>
      <c r="B6" s="24" t="n"/>
      <c r="C6" s="25" t="n"/>
      <c r="D6" s="24" t="n">
        <v>8</v>
      </c>
      <c r="E6" s="25">
        <f>IFERROR(C6/D6,0)</f>
        <v/>
      </c>
    </row>
    <row r="7" ht="15" customHeight="1" s="18">
      <c r="A7" s="23" t="inlineStr">
        <is>
          <t>L005</t>
        </is>
      </c>
      <c r="B7" s="24" t="n"/>
      <c r="C7" s="25" t="n"/>
      <c r="D7" s="24" t="n">
        <v>8</v>
      </c>
      <c r="E7" s="25">
        <f>IFERROR(C7/D7,0)</f>
        <v/>
      </c>
    </row>
    <row r="8" ht="15" customHeight="1" s="18">
      <c r="A8" s="23" t="inlineStr">
        <is>
          <t>L006</t>
        </is>
      </c>
      <c r="B8" s="24" t="n"/>
      <c r="C8" s="25" t="n"/>
      <c r="D8" s="24" t="n">
        <v>8</v>
      </c>
      <c r="E8" s="25">
        <f>IFERROR(C8/D8,0)</f>
        <v/>
      </c>
    </row>
    <row r="9" ht="15" customHeight="1" s="18">
      <c r="A9" s="23" t="inlineStr">
        <is>
          <t>L007</t>
        </is>
      </c>
      <c r="B9" s="24" t="n"/>
      <c r="C9" s="25" t="n"/>
      <c r="D9" s="24" t="n">
        <v>8</v>
      </c>
      <c r="E9" s="25">
        <f>IFERROR(C9/D9,0)</f>
        <v/>
      </c>
    </row>
    <row r="10" ht="15" customHeight="1" s="18">
      <c r="A10" s="23" t="inlineStr">
        <is>
          <t>L008</t>
        </is>
      </c>
      <c r="B10" s="24" t="n"/>
      <c r="C10" s="25" t="n"/>
      <c r="D10" s="24" t="n">
        <v>8</v>
      </c>
      <c r="E10" s="25">
        <f>IFERROR(C10/D10,0)</f>
        <v/>
      </c>
    </row>
    <row r="11" ht="15" customHeight="1" s="18">
      <c r="A11" s="23" t="inlineStr">
        <is>
          <t>L009</t>
        </is>
      </c>
      <c r="B11" s="24" t="n"/>
      <c r="C11" s="25" t="n"/>
      <c r="D11" s="24" t="n">
        <v>8</v>
      </c>
      <c r="E11" s="25">
        <f>IFERROR(C11/D11,0)</f>
        <v/>
      </c>
    </row>
    <row r="12" ht="15" customHeight="1" s="18">
      <c r="A12" s="23" t="inlineStr">
        <is>
          <t>L010</t>
        </is>
      </c>
      <c r="B12" s="24" t="n"/>
      <c r="C12" s="25" t="n"/>
      <c r="D12" s="24" t="n">
        <v>8</v>
      </c>
      <c r="E12" s="25">
        <f>IFERROR(C12/D12,0)</f>
        <v/>
      </c>
    </row>
    <row r="13" ht="15" customHeight="1" s="18">
      <c r="A13" s="23" t="inlineStr">
        <is>
          <t>L011</t>
        </is>
      </c>
      <c r="B13" s="24" t="n"/>
      <c r="C13" s="25" t="n"/>
      <c r="D13" s="24" t="n">
        <v>8</v>
      </c>
      <c r="E13" s="25">
        <f>IFERROR(C13/D13,0)</f>
        <v/>
      </c>
    </row>
    <row r="14" ht="15" customHeight="1" s="18">
      <c r="A14" s="23" t="inlineStr">
        <is>
          <t>L012</t>
        </is>
      </c>
      <c r="B14" s="24" t="n"/>
      <c r="C14" s="25" t="n"/>
      <c r="D14" s="24" t="n">
        <v>8</v>
      </c>
      <c r="E14" s="25">
        <f>IFERROR(C14/D14,0)</f>
        <v/>
      </c>
    </row>
    <row r="15" ht="15" customHeight="1" s="18">
      <c r="A15" s="23" t="inlineStr">
        <is>
          <t>L013</t>
        </is>
      </c>
      <c r="B15" s="24" t="n"/>
      <c r="C15" s="25" t="n"/>
      <c r="D15" s="24" t="n">
        <v>8</v>
      </c>
      <c r="E15" s="25">
        <f>IFERROR(C15/D15,0)</f>
        <v/>
      </c>
    </row>
    <row r="16" ht="15" customHeight="1" s="18">
      <c r="A16" s="23" t="inlineStr">
        <is>
          <t>L014</t>
        </is>
      </c>
      <c r="B16" s="24" t="n"/>
      <c r="C16" s="25" t="n"/>
      <c r="D16" s="24" t="n">
        <v>8</v>
      </c>
      <c r="E16" s="25">
        <f>IFERROR(C16/D16,0)</f>
        <v/>
      </c>
    </row>
    <row r="17" ht="15" customHeight="1" s="18">
      <c r="A17" s="23" t="inlineStr">
        <is>
          <t>L015</t>
        </is>
      </c>
      <c r="B17" s="24" t="n"/>
      <c r="C17" s="25" t="n"/>
      <c r="D17" s="24" t="n">
        <v>8</v>
      </c>
      <c r="E17" s="25">
        <f>IFERROR(C17/D17,0)</f>
        <v/>
      </c>
    </row>
    <row r="18" ht="15" customHeight="1" s="18">
      <c r="A18" s="23" t="inlineStr">
        <is>
          <t>L016</t>
        </is>
      </c>
      <c r="B18" s="24" t="n"/>
      <c r="C18" s="25" t="n"/>
      <c r="D18" s="24" t="n">
        <v>8</v>
      </c>
      <c r="E18" s="25">
        <f>IFERROR(C18/D18,0)</f>
        <v/>
      </c>
    </row>
    <row r="19" ht="15" customHeight="1" s="18">
      <c r="A19" s="23" t="inlineStr">
        <is>
          <t>L017</t>
        </is>
      </c>
      <c r="B19" s="24" t="n"/>
      <c r="C19" s="25" t="n"/>
      <c r="D19" s="24" t="n">
        <v>8</v>
      </c>
      <c r="E19" s="25">
        <f>IFERROR(C19/D19,0)</f>
        <v/>
      </c>
    </row>
    <row r="20" ht="15" customHeight="1" s="18">
      <c r="A20" s="23" t="inlineStr">
        <is>
          <t>L018</t>
        </is>
      </c>
      <c r="B20" s="24" t="n"/>
      <c r="C20" s="25" t="n"/>
      <c r="D20" s="24" t="n">
        <v>8</v>
      </c>
      <c r="E20" s="25">
        <f>IFERROR(C20/D20,0)</f>
        <v/>
      </c>
    </row>
    <row r="21" ht="15" customHeight="1" s="18">
      <c r="A21" s="23" t="inlineStr">
        <is>
          <t>L019</t>
        </is>
      </c>
      <c r="B21" s="24" t="n"/>
      <c r="C21" s="25" t="n"/>
      <c r="D21" s="24" t="n">
        <v>8</v>
      </c>
      <c r="E21" s="25">
        <f>IFERROR(C21/D21,0)</f>
        <v/>
      </c>
    </row>
    <row r="22" ht="15" customHeight="1" s="18">
      <c r="A22" s="23" t="inlineStr">
        <is>
          <t>L020</t>
        </is>
      </c>
      <c r="B22" s="24" t="n"/>
      <c r="C22" s="25" t="n"/>
      <c r="D22" s="24" t="n">
        <v>8</v>
      </c>
      <c r="E22" s="25">
        <f>IFERROR(C22/D22,0)</f>
        <v/>
      </c>
    </row>
    <row r="23" ht="15" customHeight="1" s="18">
      <c r="A23" s="23" t="inlineStr">
        <is>
          <t>L021</t>
        </is>
      </c>
      <c r="B23" s="24" t="n"/>
      <c r="C23" s="25" t="n"/>
      <c r="D23" s="24" t="n">
        <v>8</v>
      </c>
      <c r="E23" s="25">
        <f>IFERROR(C23/D23,0)</f>
        <v/>
      </c>
    </row>
    <row r="24" ht="15" customHeight="1" s="18">
      <c r="A24" s="23" t="inlineStr">
        <is>
          <t>L022</t>
        </is>
      </c>
      <c r="B24" s="24" t="n"/>
      <c r="C24" s="25" t="n"/>
      <c r="D24" s="24" t="n">
        <v>8</v>
      </c>
      <c r="E24" s="25">
        <f>IFERROR(C24/D24,0)</f>
        <v/>
      </c>
    </row>
    <row r="27" ht="15" customHeight="1" s="18">
      <c r="A27" s="26" t="inlineStr">
        <is>
          <t>EQUIPMENT &amp; TOOLS</t>
        </is>
      </c>
    </row>
    <row r="28" ht="15" customHeight="1" s="18">
      <c r="A28" s="27" t="inlineStr">
        <is>
          <t>Ref</t>
        </is>
      </c>
      <c r="B28" s="27" t="inlineStr">
        <is>
          <t>Equipment</t>
        </is>
      </c>
      <c r="C28" s="27" t="inlineStr">
        <is>
          <t>Hourly rate</t>
        </is>
      </c>
    </row>
    <row r="29" ht="15" customHeight="1" s="18">
      <c r="A29" s="23" t="inlineStr">
        <is>
          <t>E001</t>
        </is>
      </c>
      <c r="B29" s="24" t="n"/>
      <c r="C29" s="25" t="n"/>
    </row>
    <row r="30" ht="15" customHeight="1" s="18">
      <c r="A30" s="23" t="inlineStr">
        <is>
          <t>E002</t>
        </is>
      </c>
      <c r="B30" s="24" t="n"/>
      <c r="C30" s="25" t="n"/>
    </row>
    <row r="31" ht="15" customHeight="1" s="18">
      <c r="A31" s="23" t="inlineStr">
        <is>
          <t>E003</t>
        </is>
      </c>
      <c r="B31" s="24" t="n"/>
      <c r="C31" s="25" t="n"/>
    </row>
    <row r="32" ht="15" customHeight="1" s="18">
      <c r="A32" s="23" t="inlineStr">
        <is>
          <t>E004</t>
        </is>
      </c>
      <c r="B32" s="24" t="n"/>
      <c r="C32" s="25" t="n"/>
    </row>
    <row r="33" ht="15" customHeight="1" s="18">
      <c r="A33" s="23" t="inlineStr">
        <is>
          <t>E005</t>
        </is>
      </c>
      <c r="B33" s="24" t="n"/>
      <c r="C33" s="25" t="n"/>
    </row>
    <row r="34" ht="15" customHeight="1" s="18">
      <c r="A34" s="23" t="inlineStr">
        <is>
          <t>E006</t>
        </is>
      </c>
      <c r="B34" s="24" t="n"/>
      <c r="C34" s="25" t="n"/>
    </row>
    <row r="35" ht="15" customHeight="1" s="18">
      <c r="A35" s="23" t="inlineStr">
        <is>
          <t>E007</t>
        </is>
      </c>
      <c r="B35" s="24" t="n"/>
      <c r="C35" s="25" t="n"/>
    </row>
    <row r="36" ht="15" customHeight="1" s="18">
      <c r="A36" s="23" t="inlineStr">
        <is>
          <t>E008</t>
        </is>
      </c>
      <c r="B36" s="24" t="n"/>
      <c r="C36" s="25" t="n"/>
    </row>
    <row r="37" ht="15" customHeight="1" s="18">
      <c r="A37" s="23" t="inlineStr">
        <is>
          <t>E009</t>
        </is>
      </c>
      <c r="B37" s="24" t="n"/>
      <c r="C37" s="25" t="n"/>
    </row>
    <row r="38" ht="15" customHeight="1" s="18">
      <c r="A38" s="23" t="inlineStr">
        <is>
          <t>E010</t>
        </is>
      </c>
      <c r="B38" s="24" t="n"/>
      <c r="C38" s="25" t="n"/>
    </row>
    <row r="39" ht="15" customHeight="1" s="18">
      <c r="A39" s="23" t="inlineStr">
        <is>
          <t>E011</t>
        </is>
      </c>
      <c r="B39" s="24" t="n"/>
      <c r="C39" s="25" t="n"/>
    </row>
    <row r="40" ht="15" customHeight="1" s="18">
      <c r="A40" s="23" t="inlineStr">
        <is>
          <t>E012</t>
        </is>
      </c>
      <c r="B40" s="24" t="n"/>
      <c r="C40" s="25" t="n"/>
    </row>
    <row r="41" ht="15" customHeight="1" s="18">
      <c r="A41" s="23" t="inlineStr">
        <is>
          <t>E013</t>
        </is>
      </c>
      <c r="B41" s="24" t="n"/>
      <c r="C41" s="25" t="n"/>
    </row>
    <row r="42" ht="15" customHeight="1" s="18">
      <c r="A42" s="23" t="inlineStr">
        <is>
          <t>E014</t>
        </is>
      </c>
      <c r="B42" s="24" t="n"/>
      <c r="C42" s="25" t="n"/>
    </row>
    <row r="43" ht="15" customHeight="1" s="18">
      <c r="A43" s="23" t="inlineStr">
        <is>
          <t>E015</t>
        </is>
      </c>
      <c r="B43" s="24" t="n"/>
      <c r="C43" s="25" t="n"/>
    </row>
    <row r="44" ht="15" customHeight="1" s="18">
      <c r="A44" s="23" t="inlineStr">
        <is>
          <t>E016</t>
        </is>
      </c>
      <c r="B44" s="24" t="n"/>
      <c r="C44" s="25" t="n"/>
    </row>
    <row r="45" ht="15" customHeight="1" s="18">
      <c r="A45" s="23" t="inlineStr">
        <is>
          <t>E017</t>
        </is>
      </c>
      <c r="B45" s="24" t="n"/>
      <c r="C45" s="25" t="n"/>
    </row>
    <row r="46" ht="15" customHeight="1" s="18">
      <c r="A46" s="23" t="inlineStr">
        <is>
          <t>E018</t>
        </is>
      </c>
      <c r="B46" s="24" t="n"/>
      <c r="C46" s="25" t="n"/>
    </row>
    <row r="47" ht="15" customHeight="1" s="18">
      <c r="A47" s="23" t="inlineStr">
        <is>
          <t>E019</t>
        </is>
      </c>
      <c r="B47" s="24" t="n"/>
      <c r="C47" s="25" t="n"/>
    </row>
    <row r="48" ht="15" customHeight="1" s="18">
      <c r="A48" s="23" t="inlineStr">
        <is>
          <t>E020</t>
        </is>
      </c>
      <c r="B48" s="24" t="n"/>
      <c r="C48" s="25" t="n"/>
    </row>
    <row r="49" ht="15" customHeight="1" s="18">
      <c r="A49" s="23" t="inlineStr">
        <is>
          <t>E021</t>
        </is>
      </c>
      <c r="B49" s="24" t="n"/>
      <c r="C49" s="25" t="n"/>
    </row>
    <row r="50" ht="15" customHeight="1" s="18">
      <c r="A50" s="23" t="inlineStr">
        <is>
          <t>E022</t>
        </is>
      </c>
      <c r="B50" s="24" t="n"/>
      <c r="C50" s="25" t="n"/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tabColor rgb="FF003048"/>
    <outlinePr summaryBelow="1" summaryRight="1"/>
    <pageSetUpPr fitToPage="0"/>
  </sheetPr>
  <dimension ref="A1:H1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16" customWidth="1" style="17" min="1" max="1"/>
    <col width="46" customWidth="1" style="17" min="2" max="2"/>
    <col width="13" customWidth="1" style="17" min="3" max="3"/>
    <col width="9" customWidth="1" style="17" min="4" max="4"/>
    <col width="13" customWidth="1" style="17" min="5" max="5"/>
    <col width="10" customWidth="1" style="17" min="6" max="6"/>
    <col width="14" customWidth="1" style="17" min="7" max="7"/>
    <col width="15" customWidth="1" style="17" min="8" max="8"/>
  </cols>
  <sheetData>
    <row r="1" ht="15" customHeight="1" s="18">
      <c r="A1" s="22" t="inlineStr">
        <is>
          <t>BOM No.</t>
        </is>
      </c>
      <c r="B1" s="22" t="inlineStr">
        <is>
          <t>Work item / resource</t>
        </is>
      </c>
      <c r="C1" s="22" t="inlineStr">
        <is>
          <t>Group</t>
        </is>
      </c>
      <c r="D1" s="22" t="inlineStr">
        <is>
          <t>Unit</t>
        </is>
      </c>
      <c r="E1" s="22" t="inlineStr">
        <is>
          <t>Qty / Crew</t>
        </is>
      </c>
      <c r="F1" s="22" t="inlineStr">
        <is>
          <t>Hours</t>
        </is>
      </c>
      <c r="G1" s="22" t="inlineStr">
        <is>
          <t>Unit rate</t>
        </is>
      </c>
      <c r="H1" s="22" t="inlineStr">
        <is>
          <t>Amount</t>
        </is>
      </c>
    </row>
    <row r="2" ht="15" customHeight="1" s="18">
      <c r="A2" s="24" t="inlineStr">
        <is>
          <t>CON-001</t>
        </is>
      </c>
      <c r="B2" s="24" t="inlineStr">
        <is>
          <t>Structural concrete, 3000psi</t>
        </is>
      </c>
      <c r="C2" s="24" t="n"/>
      <c r="D2" s="24" t="inlineStr">
        <is>
          <t>CUM</t>
        </is>
      </c>
      <c r="E2" s="24" t="n"/>
      <c r="F2" s="24" t="n"/>
      <c r="G2" s="25" t="n"/>
      <c r="H2" s="25" t="n"/>
    </row>
    <row r="3" ht="15" customHeight="1" s="18">
      <c r="A3" s="24" t="n"/>
      <c r="B3" s="24" t="inlineStr">
        <is>
          <t xml:space="preserve">  Portland cement</t>
        </is>
      </c>
      <c r="C3" s="24" t="inlineStr">
        <is>
          <t>Material</t>
        </is>
      </c>
      <c r="D3" s="24" t="inlineStr">
        <is>
          <t>BAG</t>
        </is>
      </c>
      <c r="E3" s="24" t="n"/>
      <c r="F3" s="24" t="n"/>
      <c r="G3" s="25" t="n"/>
      <c r="H3" s="25">
        <f>IFERROR(IF(F3="",E3*G3,E3*F3*G3),0)</f>
        <v/>
      </c>
    </row>
    <row r="4" ht="15" customHeight="1" s="18">
      <c r="A4" s="24" t="n"/>
      <c r="B4" s="24" t="inlineStr">
        <is>
          <t xml:space="preserve">  Washed sand</t>
        </is>
      </c>
      <c r="C4" s="24" t="inlineStr">
        <is>
          <t>Material</t>
        </is>
      </c>
      <c r="D4" s="24" t="inlineStr">
        <is>
          <t>CUM</t>
        </is>
      </c>
      <c r="E4" s="24" t="n"/>
      <c r="F4" s="24" t="n"/>
      <c r="G4" s="25" t="n"/>
      <c r="H4" s="25">
        <f>IFERROR(IF(F4="",E4*G4,E4*F4*G4),0)</f>
        <v/>
      </c>
    </row>
    <row r="5" ht="15" customHeight="1" s="18">
      <c r="A5" s="24" t="n"/>
      <c r="B5" s="24" t="inlineStr">
        <is>
          <t xml:space="preserve">  Gravel</t>
        </is>
      </c>
      <c r="C5" s="24" t="inlineStr">
        <is>
          <t>Material</t>
        </is>
      </c>
      <c r="D5" s="24" t="inlineStr">
        <is>
          <t>CUM</t>
        </is>
      </c>
      <c r="E5" s="24" t="n"/>
      <c r="F5" s="24" t="n"/>
      <c r="G5" s="25" t="n"/>
      <c r="H5" s="25">
        <f>IFERROR(IF(F5="",E5*G5,E5*F5*G5),0)</f>
        <v/>
      </c>
    </row>
    <row r="6" ht="15" customHeight="1" s="18">
      <c r="A6" s="24" t="n"/>
      <c r="B6" s="24" t="inlineStr">
        <is>
          <t xml:space="preserve">  Mason</t>
        </is>
      </c>
      <c r="C6" s="24" t="inlineStr">
        <is>
          <t>Labour</t>
        </is>
      </c>
      <c r="D6" s="24" t="inlineStr">
        <is>
          <t>HR</t>
        </is>
      </c>
      <c r="E6" s="24" t="n"/>
      <c r="F6" s="24" t="n"/>
      <c r="G6" s="25" t="n"/>
      <c r="H6" s="25">
        <f>IFERROR(IF(F6="",E6*G6,E6*F6*G6),0)</f>
        <v/>
      </c>
    </row>
    <row r="7" ht="15" customHeight="1" s="18">
      <c r="A7" s="24" t="n"/>
      <c r="B7" s="24" t="inlineStr">
        <is>
          <t xml:space="preserve">  Labourer</t>
        </is>
      </c>
      <c r="C7" s="24" t="inlineStr">
        <is>
          <t>Labour</t>
        </is>
      </c>
      <c r="D7" s="24" t="inlineStr">
        <is>
          <t>HR</t>
        </is>
      </c>
      <c r="E7" s="24" t="n"/>
      <c r="F7" s="24" t="n"/>
      <c r="G7" s="25" t="n"/>
      <c r="H7" s="25">
        <f>IFERROR(IF(F7="",E7*G7,E7*F7*G7),0)</f>
        <v/>
      </c>
    </row>
    <row r="8" ht="15" customHeight="1" s="18">
      <c r="A8" s="24" t="n"/>
      <c r="B8" s="24" t="inlineStr">
        <is>
          <t xml:space="preserve">  One-bagger mixer</t>
        </is>
      </c>
      <c r="C8" s="24" t="inlineStr">
        <is>
          <t>Equipment</t>
        </is>
      </c>
      <c r="D8" s="24" t="inlineStr">
        <is>
          <t>HR</t>
        </is>
      </c>
      <c r="E8" s="24" t="n"/>
      <c r="F8" s="24" t="n"/>
      <c r="G8" s="25" t="n"/>
      <c r="H8" s="25">
        <f>IFERROR(IF(F8="",E8*G8,E8*F8*G8),0)</f>
        <v/>
      </c>
    </row>
    <row r="9" ht="15" customHeight="1" s="18">
      <c r="A9" s="24" t="n"/>
      <c r="B9" s="28" t="inlineStr">
        <is>
          <t>Direct cost per unit</t>
        </is>
      </c>
      <c r="C9" s="24" t="n"/>
      <c r="D9" s="24" t="n"/>
      <c r="E9" s="24" t="n"/>
      <c r="F9" s="24" t="n"/>
      <c r="G9" s="24" t="n"/>
      <c r="H9" s="29">
        <f>SUM(H3:H8)</f>
        <v/>
      </c>
    </row>
    <row r="10" ht="15" customHeight="1" s="18">
      <c r="A10" s="24" t="n"/>
      <c r="B10" s="28" t="inlineStr">
        <is>
          <t>OCM at 8.5%</t>
        </is>
      </c>
      <c r="C10" s="24" t="n"/>
      <c r="D10" s="24" t="n"/>
      <c r="E10" s="24" t="n"/>
      <c r="F10" s="24" t="n"/>
      <c r="G10" s="24" t="n"/>
      <c r="H10" s="29">
        <f>ROUND(H9*0.085,2)</f>
        <v/>
      </c>
    </row>
    <row r="11" ht="15" customHeight="1" s="18">
      <c r="A11" s="24" t="n"/>
      <c r="B11" s="28" t="inlineStr">
        <is>
          <t>Unit cost before margin</t>
        </is>
      </c>
      <c r="C11" s="24" t="n"/>
      <c r="D11" s="24" t="n"/>
      <c r="E11" s="24" t="n"/>
      <c r="F11" s="24" t="n"/>
      <c r="G11" s="24" t="n"/>
      <c r="H11" s="30">
        <f>H9+H10</f>
        <v/>
      </c>
    </row>
    <row r="13" ht="15" customHeight="1" s="18">
      <c r="B13" s="31" t="inlineStr">
        <is>
          <t>Copy this block for every work item. One block per BOM number — never derive the same item twice.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tabColor rgb="FF003048"/>
    <outlinePr summaryBelow="1" summaryRight="1"/>
    <pageSetUpPr fitToPage="0"/>
  </sheetPr>
  <dimension ref="A1:L8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zeroHeight="0" outlineLevelRow="0"/>
  <cols>
    <col width="7" customWidth="1" style="17" min="1" max="1"/>
    <col width="50" customWidth="1" style="17" min="2" max="2"/>
    <col width="16" customWidth="1" style="17" min="3" max="3"/>
    <col width="8" customWidth="1" style="17" min="4" max="4"/>
    <col width="11" customWidth="1" style="17" min="5" max="5"/>
    <col width="13" customWidth="1" style="17" min="6" max="8"/>
    <col width="14" customWidth="1" style="17" min="9" max="9"/>
    <col width="12" customWidth="1" style="17" min="10" max="10"/>
    <col width="14" customWidth="1" style="17" min="11" max="11"/>
    <col width="16" customWidth="1" style="17" min="12" max="12"/>
  </cols>
  <sheetData>
    <row r="1" ht="19.7" customHeight="1" s="18">
      <c r="A1" s="19" t="inlineStr">
        <is>
          <t>BILL OF QUANTITIES</t>
        </is>
      </c>
    </row>
    <row r="3" ht="15" customHeight="1" s="18">
      <c r="A3" s="26" t="inlineStr">
        <is>
          <t>Project</t>
        </is>
      </c>
      <c r="B3" s="24" t="n"/>
    </row>
    <row r="4" ht="15" customHeight="1" s="18">
      <c r="A4" s="26" t="inlineStr">
        <is>
          <t>Location</t>
        </is>
      </c>
      <c r="B4" s="24" t="n"/>
    </row>
    <row r="5" ht="15" customHeight="1" s="18">
      <c r="A5" s="26" t="inlineStr">
        <is>
          <t>Prepared by</t>
        </is>
      </c>
      <c r="B5" s="24" t="n"/>
    </row>
    <row r="6" ht="15" customHeight="1" s="18">
      <c r="A6" s="26" t="inlineStr">
        <is>
          <t>Date</t>
        </is>
      </c>
      <c r="B6" s="24" t="n"/>
    </row>
    <row r="8" ht="15" customHeight="1" s="18">
      <c r="A8" s="22" t="inlineStr">
        <is>
          <t>Item</t>
        </is>
      </c>
      <c r="B8" s="22" t="inlineStr">
        <is>
          <t>Description</t>
        </is>
      </c>
      <c r="C8" s="22" t="inlineStr">
        <is>
          <t>BOM No.</t>
        </is>
      </c>
      <c r="D8" s="22" t="inlineStr">
        <is>
          <t>Unit</t>
        </is>
      </c>
      <c r="E8" s="22" t="inlineStr">
        <is>
          <t>Qty</t>
        </is>
      </c>
      <c r="F8" s="22" t="inlineStr">
        <is>
          <t>Material</t>
        </is>
      </c>
      <c r="G8" s="22" t="inlineStr">
        <is>
          <t>Labour</t>
        </is>
      </c>
      <c r="H8" s="22" t="inlineStr">
        <is>
          <t>Equipment</t>
        </is>
      </c>
      <c r="I8" s="22" t="inlineStr">
        <is>
          <t>Unit direct</t>
        </is>
      </c>
      <c r="J8" s="22" t="inlineStr">
        <is>
          <t>OCM</t>
        </is>
      </c>
      <c r="K8" s="22" t="inlineStr">
        <is>
          <t>Unit cost</t>
        </is>
      </c>
      <c r="L8" s="22" t="inlineStr">
        <is>
          <t>Amount</t>
        </is>
      </c>
    </row>
    <row r="9" ht="15" customHeight="1" s="18">
      <c r="A9" s="23" t="n">
        <v>1</v>
      </c>
      <c r="B9" s="24" t="n"/>
      <c r="C9" s="24" t="n"/>
      <c r="D9" s="24" t="n"/>
      <c r="E9" s="24" t="n"/>
      <c r="F9" s="25" t="n"/>
      <c r="G9" s="25" t="n"/>
      <c r="H9" s="25" t="n"/>
      <c r="I9" s="25">
        <f>F9+G9+H9</f>
        <v/>
      </c>
      <c r="J9" s="25">
        <f>ROUND(I9*0.085,2)</f>
        <v/>
      </c>
      <c r="K9" s="25">
        <f>I9+J9</f>
        <v/>
      </c>
      <c r="L9" s="25">
        <f>ROUND(E9*K9,2)</f>
        <v/>
      </c>
    </row>
    <row r="10" ht="15" customHeight="1" s="18">
      <c r="A10" s="23" t="n">
        <v>2</v>
      </c>
      <c r="B10" s="24" t="n"/>
      <c r="C10" s="24" t="n"/>
      <c r="D10" s="24" t="n"/>
      <c r="E10" s="24" t="n"/>
      <c r="F10" s="25" t="n"/>
      <c r="G10" s="25" t="n"/>
      <c r="H10" s="25" t="n"/>
      <c r="I10" s="25">
        <f>F10+G10+H10</f>
        <v/>
      </c>
      <c r="J10" s="25">
        <f>ROUND(I10*0.085,2)</f>
        <v/>
      </c>
      <c r="K10" s="25">
        <f>I10+J10</f>
        <v/>
      </c>
      <c r="L10" s="25">
        <f>ROUND(E10*K10,2)</f>
        <v/>
      </c>
    </row>
    <row r="11" ht="15" customHeight="1" s="18">
      <c r="A11" s="23" t="n">
        <v>3</v>
      </c>
      <c r="B11" s="24" t="n"/>
      <c r="C11" s="24" t="n"/>
      <c r="D11" s="24" t="n"/>
      <c r="E11" s="24" t="n"/>
      <c r="F11" s="25" t="n"/>
      <c r="G11" s="25" t="n"/>
      <c r="H11" s="25" t="n"/>
      <c r="I11" s="25">
        <f>F11+G11+H11</f>
        <v/>
      </c>
      <c r="J11" s="25">
        <f>ROUND(I11*0.085,2)</f>
        <v/>
      </c>
      <c r="K11" s="25">
        <f>I11+J11</f>
        <v/>
      </c>
      <c r="L11" s="25">
        <f>ROUND(E11*K11,2)</f>
        <v/>
      </c>
    </row>
    <row r="12" ht="15" customHeight="1" s="18">
      <c r="A12" s="23" t="n">
        <v>4</v>
      </c>
      <c r="B12" s="24" t="n"/>
      <c r="C12" s="24" t="n"/>
      <c r="D12" s="24" t="n"/>
      <c r="E12" s="24" t="n"/>
      <c r="F12" s="25" t="n"/>
      <c r="G12" s="25" t="n"/>
      <c r="H12" s="25" t="n"/>
      <c r="I12" s="25">
        <f>F12+G12+H12</f>
        <v/>
      </c>
      <c r="J12" s="25">
        <f>ROUND(I12*0.085,2)</f>
        <v/>
      </c>
      <c r="K12" s="25">
        <f>I12+J12</f>
        <v/>
      </c>
      <c r="L12" s="25">
        <f>ROUND(E12*K12,2)</f>
        <v/>
      </c>
    </row>
    <row r="13" ht="15" customHeight="1" s="18">
      <c r="A13" s="23" t="n">
        <v>5</v>
      </c>
      <c r="B13" s="24" t="n"/>
      <c r="C13" s="24" t="n"/>
      <c r="D13" s="24" t="n"/>
      <c r="E13" s="24" t="n"/>
      <c r="F13" s="25" t="n"/>
      <c r="G13" s="25" t="n"/>
      <c r="H13" s="25" t="n"/>
      <c r="I13" s="25">
        <f>F13+G13+H13</f>
        <v/>
      </c>
      <c r="J13" s="25">
        <f>ROUND(I13*0.085,2)</f>
        <v/>
      </c>
      <c r="K13" s="25">
        <f>I13+J13</f>
        <v/>
      </c>
      <c r="L13" s="25">
        <f>ROUND(E13*K13,2)</f>
        <v/>
      </c>
    </row>
    <row r="14" ht="15" customHeight="1" s="18">
      <c r="A14" s="23" t="n">
        <v>6</v>
      </c>
      <c r="B14" s="24" t="n"/>
      <c r="C14" s="24" t="n"/>
      <c r="D14" s="24" t="n"/>
      <c r="E14" s="24" t="n"/>
      <c r="F14" s="25" t="n"/>
      <c r="G14" s="25" t="n"/>
      <c r="H14" s="25" t="n"/>
      <c r="I14" s="25">
        <f>F14+G14+H14</f>
        <v/>
      </c>
      <c r="J14" s="25">
        <f>ROUND(I14*0.085,2)</f>
        <v/>
      </c>
      <c r="K14" s="25">
        <f>I14+J14</f>
        <v/>
      </c>
      <c r="L14" s="25">
        <f>ROUND(E14*K14,2)</f>
        <v/>
      </c>
    </row>
    <row r="15" ht="15" customHeight="1" s="18">
      <c r="A15" s="23" t="n">
        <v>7</v>
      </c>
      <c r="B15" s="24" t="n"/>
      <c r="C15" s="24" t="n"/>
      <c r="D15" s="24" t="n"/>
      <c r="E15" s="24" t="n"/>
      <c r="F15" s="25" t="n"/>
      <c r="G15" s="25" t="n"/>
      <c r="H15" s="25" t="n"/>
      <c r="I15" s="25">
        <f>F15+G15+H15</f>
        <v/>
      </c>
      <c r="J15" s="25">
        <f>ROUND(I15*0.085,2)</f>
        <v/>
      </c>
      <c r="K15" s="25">
        <f>I15+J15</f>
        <v/>
      </c>
      <c r="L15" s="25">
        <f>ROUND(E15*K15,2)</f>
        <v/>
      </c>
    </row>
    <row r="16" ht="15" customHeight="1" s="18">
      <c r="A16" s="23" t="n">
        <v>8</v>
      </c>
      <c r="B16" s="24" t="n"/>
      <c r="C16" s="24" t="n"/>
      <c r="D16" s="24" t="n"/>
      <c r="E16" s="24" t="n"/>
      <c r="F16" s="25" t="n"/>
      <c r="G16" s="25" t="n"/>
      <c r="H16" s="25" t="n"/>
      <c r="I16" s="25">
        <f>F16+G16+H16</f>
        <v/>
      </c>
      <c r="J16" s="25">
        <f>ROUND(I16*0.085,2)</f>
        <v/>
      </c>
      <c r="K16" s="25">
        <f>I16+J16</f>
        <v/>
      </c>
      <c r="L16" s="25">
        <f>ROUND(E16*K16,2)</f>
        <v/>
      </c>
    </row>
    <row r="17" ht="15" customHeight="1" s="18">
      <c r="A17" s="23" t="n">
        <v>9</v>
      </c>
      <c r="B17" s="24" t="n"/>
      <c r="C17" s="24" t="n"/>
      <c r="D17" s="24" t="n"/>
      <c r="E17" s="24" t="n"/>
      <c r="F17" s="25" t="n"/>
      <c r="G17" s="25" t="n"/>
      <c r="H17" s="25" t="n"/>
      <c r="I17" s="25">
        <f>F17+G17+H17</f>
        <v/>
      </c>
      <c r="J17" s="25">
        <f>ROUND(I17*0.085,2)</f>
        <v/>
      </c>
      <c r="K17" s="25">
        <f>I17+J17</f>
        <v/>
      </c>
      <c r="L17" s="25">
        <f>ROUND(E17*K17,2)</f>
        <v/>
      </c>
    </row>
    <row r="18" ht="15" customHeight="1" s="18">
      <c r="A18" s="23" t="n">
        <v>10</v>
      </c>
      <c r="B18" s="24" t="n"/>
      <c r="C18" s="24" t="n"/>
      <c r="D18" s="24" t="n"/>
      <c r="E18" s="24" t="n"/>
      <c r="F18" s="25" t="n"/>
      <c r="G18" s="25" t="n"/>
      <c r="H18" s="25" t="n"/>
      <c r="I18" s="25">
        <f>F18+G18+H18</f>
        <v/>
      </c>
      <c r="J18" s="25">
        <f>ROUND(I18*0.085,2)</f>
        <v/>
      </c>
      <c r="K18" s="25">
        <f>I18+J18</f>
        <v/>
      </c>
      <c r="L18" s="25">
        <f>ROUND(E18*K18,2)</f>
        <v/>
      </c>
    </row>
    <row r="19" ht="15" customHeight="1" s="18">
      <c r="A19" s="23" t="n">
        <v>11</v>
      </c>
      <c r="B19" s="24" t="n"/>
      <c r="C19" s="24" t="n"/>
      <c r="D19" s="24" t="n"/>
      <c r="E19" s="24" t="n"/>
      <c r="F19" s="25" t="n"/>
      <c r="G19" s="25" t="n"/>
      <c r="H19" s="25" t="n"/>
      <c r="I19" s="25">
        <f>F19+G19+H19</f>
        <v/>
      </c>
      <c r="J19" s="25">
        <f>ROUND(I19*0.085,2)</f>
        <v/>
      </c>
      <c r="K19" s="25">
        <f>I19+J19</f>
        <v/>
      </c>
      <c r="L19" s="25">
        <f>ROUND(E19*K19,2)</f>
        <v/>
      </c>
    </row>
    <row r="20" ht="15" customHeight="1" s="18">
      <c r="A20" s="23" t="n">
        <v>12</v>
      </c>
      <c r="B20" s="24" t="n"/>
      <c r="C20" s="24" t="n"/>
      <c r="D20" s="24" t="n"/>
      <c r="E20" s="24" t="n"/>
      <c r="F20" s="25" t="n"/>
      <c r="G20" s="25" t="n"/>
      <c r="H20" s="25" t="n"/>
      <c r="I20" s="25">
        <f>F20+G20+H20</f>
        <v/>
      </c>
      <c r="J20" s="25">
        <f>ROUND(I20*0.085,2)</f>
        <v/>
      </c>
      <c r="K20" s="25">
        <f>I20+J20</f>
        <v/>
      </c>
      <c r="L20" s="25">
        <f>ROUND(E20*K20,2)</f>
        <v/>
      </c>
    </row>
    <row r="21" ht="15" customHeight="1" s="18">
      <c r="A21" s="23" t="n">
        <v>13</v>
      </c>
      <c r="B21" s="24" t="n"/>
      <c r="C21" s="24" t="n"/>
      <c r="D21" s="24" t="n"/>
      <c r="E21" s="24" t="n"/>
      <c r="F21" s="25" t="n"/>
      <c r="G21" s="25" t="n"/>
      <c r="H21" s="25" t="n"/>
      <c r="I21" s="25">
        <f>F21+G21+H21</f>
        <v/>
      </c>
      <c r="J21" s="25">
        <f>ROUND(I21*0.085,2)</f>
        <v/>
      </c>
      <c r="K21" s="25">
        <f>I21+J21</f>
        <v/>
      </c>
      <c r="L21" s="25">
        <f>ROUND(E21*K21,2)</f>
        <v/>
      </c>
    </row>
    <row r="22" ht="15" customHeight="1" s="18">
      <c r="A22" s="23" t="n">
        <v>14</v>
      </c>
      <c r="B22" s="24" t="n"/>
      <c r="C22" s="24" t="n"/>
      <c r="D22" s="24" t="n"/>
      <c r="E22" s="24" t="n"/>
      <c r="F22" s="25" t="n"/>
      <c r="G22" s="25" t="n"/>
      <c r="H22" s="25" t="n"/>
      <c r="I22" s="25">
        <f>F22+G22+H22</f>
        <v/>
      </c>
      <c r="J22" s="25">
        <f>ROUND(I22*0.085,2)</f>
        <v/>
      </c>
      <c r="K22" s="25">
        <f>I22+J22</f>
        <v/>
      </c>
      <c r="L22" s="25">
        <f>ROUND(E22*K22,2)</f>
        <v/>
      </c>
    </row>
    <row r="23" ht="15" customHeight="1" s="18">
      <c r="A23" s="23" t="n">
        <v>15</v>
      </c>
      <c r="B23" s="24" t="n"/>
      <c r="C23" s="24" t="n"/>
      <c r="D23" s="24" t="n"/>
      <c r="E23" s="24" t="n"/>
      <c r="F23" s="25" t="n"/>
      <c r="G23" s="25" t="n"/>
      <c r="H23" s="25" t="n"/>
      <c r="I23" s="25">
        <f>F23+G23+H23</f>
        <v/>
      </c>
      <c r="J23" s="25">
        <f>ROUND(I23*0.085,2)</f>
        <v/>
      </c>
      <c r="K23" s="25">
        <f>I23+J23</f>
        <v/>
      </c>
      <c r="L23" s="25">
        <f>ROUND(E23*K23,2)</f>
        <v/>
      </c>
    </row>
    <row r="24" ht="15" customHeight="1" s="18">
      <c r="A24" s="23" t="n">
        <v>16</v>
      </c>
      <c r="B24" s="24" t="n"/>
      <c r="C24" s="24" t="n"/>
      <c r="D24" s="24" t="n"/>
      <c r="E24" s="24" t="n"/>
      <c r="F24" s="25" t="n"/>
      <c r="G24" s="25" t="n"/>
      <c r="H24" s="25" t="n"/>
      <c r="I24" s="25">
        <f>F24+G24+H24</f>
        <v/>
      </c>
      <c r="J24" s="25">
        <f>ROUND(I24*0.085,2)</f>
        <v/>
      </c>
      <c r="K24" s="25">
        <f>I24+J24</f>
        <v/>
      </c>
      <c r="L24" s="25">
        <f>ROUND(E24*K24,2)</f>
        <v/>
      </c>
    </row>
    <row r="25" ht="15" customHeight="1" s="18">
      <c r="A25" s="23" t="n">
        <v>17</v>
      </c>
      <c r="B25" s="24" t="n"/>
      <c r="C25" s="24" t="n"/>
      <c r="D25" s="24" t="n"/>
      <c r="E25" s="24" t="n"/>
      <c r="F25" s="25" t="n"/>
      <c r="G25" s="25" t="n"/>
      <c r="H25" s="25" t="n"/>
      <c r="I25" s="25">
        <f>F25+G25+H25</f>
        <v/>
      </c>
      <c r="J25" s="25">
        <f>ROUND(I25*0.085,2)</f>
        <v/>
      </c>
      <c r="K25" s="25">
        <f>I25+J25</f>
        <v/>
      </c>
      <c r="L25" s="25">
        <f>ROUND(E25*K25,2)</f>
        <v/>
      </c>
    </row>
    <row r="26" ht="15" customHeight="1" s="18">
      <c r="A26" s="23" t="n">
        <v>18</v>
      </c>
      <c r="B26" s="24" t="n"/>
      <c r="C26" s="24" t="n"/>
      <c r="D26" s="24" t="n"/>
      <c r="E26" s="24" t="n"/>
      <c r="F26" s="25" t="n"/>
      <c r="G26" s="25" t="n"/>
      <c r="H26" s="25" t="n"/>
      <c r="I26" s="25">
        <f>F26+G26+H26</f>
        <v/>
      </c>
      <c r="J26" s="25">
        <f>ROUND(I26*0.085,2)</f>
        <v/>
      </c>
      <c r="K26" s="25">
        <f>I26+J26</f>
        <v/>
      </c>
      <c r="L26" s="25">
        <f>ROUND(E26*K26,2)</f>
        <v/>
      </c>
    </row>
    <row r="27" ht="15" customHeight="1" s="18">
      <c r="A27" s="23" t="n">
        <v>19</v>
      </c>
      <c r="B27" s="24" t="n"/>
      <c r="C27" s="24" t="n"/>
      <c r="D27" s="24" t="n"/>
      <c r="E27" s="24" t="n"/>
      <c r="F27" s="25" t="n"/>
      <c r="G27" s="25" t="n"/>
      <c r="H27" s="25" t="n"/>
      <c r="I27" s="25">
        <f>F27+G27+H27</f>
        <v/>
      </c>
      <c r="J27" s="25">
        <f>ROUND(I27*0.085,2)</f>
        <v/>
      </c>
      <c r="K27" s="25">
        <f>I27+J27</f>
        <v/>
      </c>
      <c r="L27" s="25">
        <f>ROUND(E27*K27,2)</f>
        <v/>
      </c>
    </row>
    <row r="28" ht="15" customHeight="1" s="18">
      <c r="A28" s="23" t="n">
        <v>20</v>
      </c>
      <c r="B28" s="24" t="n"/>
      <c r="C28" s="24" t="n"/>
      <c r="D28" s="24" t="n"/>
      <c r="E28" s="24" t="n"/>
      <c r="F28" s="25" t="n"/>
      <c r="G28" s="25" t="n"/>
      <c r="H28" s="25" t="n"/>
      <c r="I28" s="25">
        <f>F28+G28+H28</f>
        <v/>
      </c>
      <c r="J28" s="25">
        <f>ROUND(I28*0.085,2)</f>
        <v/>
      </c>
      <c r="K28" s="25">
        <f>I28+J28</f>
        <v/>
      </c>
      <c r="L28" s="25">
        <f>ROUND(E28*K28,2)</f>
        <v/>
      </c>
    </row>
    <row r="29" ht="15" customHeight="1" s="18">
      <c r="A29" s="23" t="n">
        <v>21</v>
      </c>
      <c r="B29" s="24" t="n"/>
      <c r="C29" s="24" t="n"/>
      <c r="D29" s="24" t="n"/>
      <c r="E29" s="24" t="n"/>
      <c r="F29" s="25" t="n"/>
      <c r="G29" s="25" t="n"/>
      <c r="H29" s="25" t="n"/>
      <c r="I29" s="25">
        <f>F29+G29+H29</f>
        <v/>
      </c>
      <c r="J29" s="25">
        <f>ROUND(I29*0.085,2)</f>
        <v/>
      </c>
      <c r="K29" s="25">
        <f>I29+J29</f>
        <v/>
      </c>
      <c r="L29" s="25">
        <f>ROUND(E29*K29,2)</f>
        <v/>
      </c>
    </row>
    <row r="30" ht="15" customHeight="1" s="18">
      <c r="A30" s="23" t="n">
        <v>22</v>
      </c>
      <c r="B30" s="24" t="n"/>
      <c r="C30" s="24" t="n"/>
      <c r="D30" s="24" t="n"/>
      <c r="E30" s="24" t="n"/>
      <c r="F30" s="25" t="n"/>
      <c r="G30" s="25" t="n"/>
      <c r="H30" s="25" t="n"/>
      <c r="I30" s="25">
        <f>F30+G30+H30</f>
        <v/>
      </c>
      <c r="J30" s="25">
        <f>ROUND(I30*0.085,2)</f>
        <v/>
      </c>
      <c r="K30" s="25">
        <f>I30+J30</f>
        <v/>
      </c>
      <c r="L30" s="25">
        <f>ROUND(E30*K30,2)</f>
        <v/>
      </c>
    </row>
    <row r="31" ht="15" customHeight="1" s="18">
      <c r="A31" s="23" t="n">
        <v>23</v>
      </c>
      <c r="B31" s="24" t="n"/>
      <c r="C31" s="24" t="n"/>
      <c r="D31" s="24" t="n"/>
      <c r="E31" s="24" t="n"/>
      <c r="F31" s="25" t="n"/>
      <c r="G31" s="25" t="n"/>
      <c r="H31" s="25" t="n"/>
      <c r="I31" s="25">
        <f>F31+G31+H31</f>
        <v/>
      </c>
      <c r="J31" s="25">
        <f>ROUND(I31*0.085,2)</f>
        <v/>
      </c>
      <c r="K31" s="25">
        <f>I31+J31</f>
        <v/>
      </c>
      <c r="L31" s="25">
        <f>ROUND(E31*K31,2)</f>
        <v/>
      </c>
    </row>
    <row r="32" ht="15" customHeight="1" s="18">
      <c r="A32" s="23" t="n">
        <v>24</v>
      </c>
      <c r="B32" s="24" t="n"/>
      <c r="C32" s="24" t="n"/>
      <c r="D32" s="24" t="n"/>
      <c r="E32" s="24" t="n"/>
      <c r="F32" s="25" t="n"/>
      <c r="G32" s="25" t="n"/>
      <c r="H32" s="25" t="n"/>
      <c r="I32" s="25">
        <f>F32+G32+H32</f>
        <v/>
      </c>
      <c r="J32" s="25">
        <f>ROUND(I32*0.085,2)</f>
        <v/>
      </c>
      <c r="K32" s="25">
        <f>I32+J32</f>
        <v/>
      </c>
      <c r="L32" s="25">
        <f>ROUND(E32*K32,2)</f>
        <v/>
      </c>
    </row>
    <row r="33" ht="15" customHeight="1" s="18">
      <c r="A33" s="23" t="n">
        <v>25</v>
      </c>
      <c r="B33" s="24" t="n"/>
      <c r="C33" s="24" t="n"/>
      <c r="D33" s="24" t="n"/>
      <c r="E33" s="24" t="n"/>
      <c r="F33" s="25" t="n"/>
      <c r="G33" s="25" t="n"/>
      <c r="H33" s="25" t="n"/>
      <c r="I33" s="25">
        <f>F33+G33+H33</f>
        <v/>
      </c>
      <c r="J33" s="25">
        <f>ROUND(I33*0.085,2)</f>
        <v/>
      </c>
      <c r="K33" s="25">
        <f>I33+J33</f>
        <v/>
      </c>
      <c r="L33" s="25">
        <f>ROUND(E33*K33,2)</f>
        <v/>
      </c>
    </row>
    <row r="34" ht="15" customHeight="1" s="18">
      <c r="A34" s="23" t="n">
        <v>26</v>
      </c>
      <c r="B34" s="24" t="n"/>
      <c r="C34" s="24" t="n"/>
      <c r="D34" s="24" t="n"/>
      <c r="E34" s="24" t="n"/>
      <c r="F34" s="25" t="n"/>
      <c r="G34" s="25" t="n"/>
      <c r="H34" s="25" t="n"/>
      <c r="I34" s="25">
        <f>F34+G34+H34</f>
        <v/>
      </c>
      <c r="J34" s="25">
        <f>ROUND(I34*0.085,2)</f>
        <v/>
      </c>
      <c r="K34" s="25">
        <f>I34+J34</f>
        <v/>
      </c>
      <c r="L34" s="25">
        <f>ROUND(E34*K34,2)</f>
        <v/>
      </c>
    </row>
    <row r="35" ht="15" customHeight="1" s="18">
      <c r="A35" s="23" t="n">
        <v>27</v>
      </c>
      <c r="B35" s="24" t="n"/>
      <c r="C35" s="24" t="n"/>
      <c r="D35" s="24" t="n"/>
      <c r="E35" s="24" t="n"/>
      <c r="F35" s="25" t="n"/>
      <c r="G35" s="25" t="n"/>
      <c r="H35" s="25" t="n"/>
      <c r="I35" s="25">
        <f>F35+G35+H35</f>
        <v/>
      </c>
      <c r="J35" s="25">
        <f>ROUND(I35*0.085,2)</f>
        <v/>
      </c>
      <c r="K35" s="25">
        <f>I35+J35</f>
        <v/>
      </c>
      <c r="L35" s="25">
        <f>ROUND(E35*K35,2)</f>
        <v/>
      </c>
    </row>
    <row r="36" ht="15" customHeight="1" s="18">
      <c r="A36" s="23" t="n">
        <v>28</v>
      </c>
      <c r="B36" s="24" t="n"/>
      <c r="C36" s="24" t="n"/>
      <c r="D36" s="24" t="n"/>
      <c r="E36" s="24" t="n"/>
      <c r="F36" s="25" t="n"/>
      <c r="G36" s="25" t="n"/>
      <c r="H36" s="25" t="n"/>
      <c r="I36" s="25">
        <f>F36+G36+H36</f>
        <v/>
      </c>
      <c r="J36" s="25">
        <f>ROUND(I36*0.085,2)</f>
        <v/>
      </c>
      <c r="K36" s="25">
        <f>I36+J36</f>
        <v/>
      </c>
      <c r="L36" s="25">
        <f>ROUND(E36*K36,2)</f>
        <v/>
      </c>
    </row>
    <row r="37" ht="15" customHeight="1" s="18">
      <c r="A37" s="23" t="n">
        <v>29</v>
      </c>
      <c r="B37" s="24" t="n"/>
      <c r="C37" s="24" t="n"/>
      <c r="D37" s="24" t="n"/>
      <c r="E37" s="24" t="n"/>
      <c r="F37" s="25" t="n"/>
      <c r="G37" s="25" t="n"/>
      <c r="H37" s="25" t="n"/>
      <c r="I37" s="25">
        <f>F37+G37+H37</f>
        <v/>
      </c>
      <c r="J37" s="25">
        <f>ROUND(I37*0.085,2)</f>
        <v/>
      </c>
      <c r="K37" s="25">
        <f>I37+J37</f>
        <v/>
      </c>
      <c r="L37" s="25">
        <f>ROUND(E37*K37,2)</f>
        <v/>
      </c>
    </row>
    <row r="38" ht="15" customHeight="1" s="18">
      <c r="A38" s="23" t="n">
        <v>30</v>
      </c>
      <c r="B38" s="24" t="n"/>
      <c r="C38" s="24" t="n"/>
      <c r="D38" s="24" t="n"/>
      <c r="E38" s="24" t="n"/>
      <c r="F38" s="25" t="n"/>
      <c r="G38" s="25" t="n"/>
      <c r="H38" s="25" t="n"/>
      <c r="I38" s="25">
        <f>F38+G38+H38</f>
        <v/>
      </c>
      <c r="J38" s="25">
        <f>ROUND(I38*0.085,2)</f>
        <v/>
      </c>
      <c r="K38" s="25">
        <f>I38+J38</f>
        <v/>
      </c>
      <c r="L38" s="25">
        <f>ROUND(E38*K38,2)</f>
        <v/>
      </c>
    </row>
    <row r="39" ht="15" customHeight="1" s="18">
      <c r="A39" s="23" t="n">
        <v>31</v>
      </c>
      <c r="B39" s="24" t="n"/>
      <c r="C39" s="24" t="n"/>
      <c r="D39" s="24" t="n"/>
      <c r="E39" s="24" t="n"/>
      <c r="F39" s="25" t="n"/>
      <c r="G39" s="25" t="n"/>
      <c r="H39" s="25" t="n"/>
      <c r="I39" s="25">
        <f>F39+G39+H39</f>
        <v/>
      </c>
      <c r="J39" s="25">
        <f>ROUND(I39*0.085,2)</f>
        <v/>
      </c>
      <c r="K39" s="25">
        <f>I39+J39</f>
        <v/>
      </c>
      <c r="L39" s="25">
        <f>ROUND(E39*K39,2)</f>
        <v/>
      </c>
    </row>
    <row r="40" ht="15" customHeight="1" s="18">
      <c r="A40" s="23" t="n">
        <v>32</v>
      </c>
      <c r="B40" s="24" t="n"/>
      <c r="C40" s="24" t="n"/>
      <c r="D40" s="24" t="n"/>
      <c r="E40" s="24" t="n"/>
      <c r="F40" s="25" t="n"/>
      <c r="G40" s="25" t="n"/>
      <c r="H40" s="25" t="n"/>
      <c r="I40" s="25">
        <f>F40+G40+H40</f>
        <v/>
      </c>
      <c r="J40" s="25">
        <f>ROUND(I40*0.085,2)</f>
        <v/>
      </c>
      <c r="K40" s="25">
        <f>I40+J40</f>
        <v/>
      </c>
      <c r="L40" s="25">
        <f>ROUND(E40*K40,2)</f>
        <v/>
      </c>
    </row>
    <row r="41" ht="15" customHeight="1" s="18">
      <c r="A41" s="23" t="n">
        <v>33</v>
      </c>
      <c r="B41" s="24" t="n"/>
      <c r="C41" s="24" t="n"/>
      <c r="D41" s="24" t="n"/>
      <c r="E41" s="24" t="n"/>
      <c r="F41" s="25" t="n"/>
      <c r="G41" s="25" t="n"/>
      <c r="H41" s="25" t="n"/>
      <c r="I41" s="25">
        <f>F41+G41+H41</f>
        <v/>
      </c>
      <c r="J41" s="25">
        <f>ROUND(I41*0.085,2)</f>
        <v/>
      </c>
      <c r="K41" s="25">
        <f>I41+J41</f>
        <v/>
      </c>
      <c r="L41" s="25">
        <f>ROUND(E41*K41,2)</f>
        <v/>
      </c>
    </row>
    <row r="42" ht="15" customHeight="1" s="18">
      <c r="A42" s="23" t="n">
        <v>34</v>
      </c>
      <c r="B42" s="24" t="n"/>
      <c r="C42" s="24" t="n"/>
      <c r="D42" s="24" t="n"/>
      <c r="E42" s="24" t="n"/>
      <c r="F42" s="25" t="n"/>
      <c r="G42" s="25" t="n"/>
      <c r="H42" s="25" t="n"/>
      <c r="I42" s="25">
        <f>F42+G42+H42</f>
        <v/>
      </c>
      <c r="J42" s="25">
        <f>ROUND(I42*0.085,2)</f>
        <v/>
      </c>
      <c r="K42" s="25">
        <f>I42+J42</f>
        <v/>
      </c>
      <c r="L42" s="25">
        <f>ROUND(E42*K42,2)</f>
        <v/>
      </c>
    </row>
    <row r="43" ht="15" customHeight="1" s="18">
      <c r="A43" s="23" t="n">
        <v>35</v>
      </c>
      <c r="B43" s="24" t="n"/>
      <c r="C43" s="24" t="n"/>
      <c r="D43" s="24" t="n"/>
      <c r="E43" s="24" t="n"/>
      <c r="F43" s="25" t="n"/>
      <c r="G43" s="25" t="n"/>
      <c r="H43" s="25" t="n"/>
      <c r="I43" s="25">
        <f>F43+G43+H43</f>
        <v/>
      </c>
      <c r="J43" s="25">
        <f>ROUND(I43*0.085,2)</f>
        <v/>
      </c>
      <c r="K43" s="25">
        <f>I43+J43</f>
        <v/>
      </c>
      <c r="L43" s="25">
        <f>ROUND(E43*K43,2)</f>
        <v/>
      </c>
    </row>
    <row r="44" ht="15" customHeight="1" s="18">
      <c r="A44" s="23" t="n">
        <v>36</v>
      </c>
      <c r="B44" s="24" t="n"/>
      <c r="C44" s="24" t="n"/>
      <c r="D44" s="24" t="n"/>
      <c r="E44" s="24" t="n"/>
      <c r="F44" s="25" t="n"/>
      <c r="G44" s="25" t="n"/>
      <c r="H44" s="25" t="n"/>
      <c r="I44" s="25">
        <f>F44+G44+H44</f>
        <v/>
      </c>
      <c r="J44" s="25">
        <f>ROUND(I44*0.085,2)</f>
        <v/>
      </c>
      <c r="K44" s="25">
        <f>I44+J44</f>
        <v/>
      </c>
      <c r="L44" s="25">
        <f>ROUND(E44*K44,2)</f>
        <v/>
      </c>
    </row>
    <row r="45" ht="15" customHeight="1" s="18">
      <c r="A45" s="23" t="n">
        <v>37</v>
      </c>
      <c r="B45" s="24" t="n"/>
      <c r="C45" s="24" t="n"/>
      <c r="D45" s="24" t="n"/>
      <c r="E45" s="24" t="n"/>
      <c r="F45" s="25" t="n"/>
      <c r="G45" s="25" t="n"/>
      <c r="H45" s="25" t="n"/>
      <c r="I45" s="25">
        <f>F45+G45+H45</f>
        <v/>
      </c>
      <c r="J45" s="25">
        <f>ROUND(I45*0.085,2)</f>
        <v/>
      </c>
      <c r="K45" s="25">
        <f>I45+J45</f>
        <v/>
      </c>
      <c r="L45" s="25">
        <f>ROUND(E45*K45,2)</f>
        <v/>
      </c>
    </row>
    <row r="46" ht="15" customHeight="1" s="18">
      <c r="A46" s="23" t="n">
        <v>38</v>
      </c>
      <c r="B46" s="24" t="n"/>
      <c r="C46" s="24" t="n"/>
      <c r="D46" s="24" t="n"/>
      <c r="E46" s="24" t="n"/>
      <c r="F46" s="25" t="n"/>
      <c r="G46" s="25" t="n"/>
      <c r="H46" s="25" t="n"/>
      <c r="I46" s="25">
        <f>F46+G46+H46</f>
        <v/>
      </c>
      <c r="J46" s="25">
        <f>ROUND(I46*0.085,2)</f>
        <v/>
      </c>
      <c r="K46" s="25">
        <f>I46+J46</f>
        <v/>
      </c>
      <c r="L46" s="25">
        <f>ROUND(E46*K46,2)</f>
        <v/>
      </c>
    </row>
    <row r="47" ht="15" customHeight="1" s="18">
      <c r="A47" s="23" t="n">
        <v>39</v>
      </c>
      <c r="B47" s="24" t="n"/>
      <c r="C47" s="24" t="n"/>
      <c r="D47" s="24" t="n"/>
      <c r="E47" s="24" t="n"/>
      <c r="F47" s="25" t="n"/>
      <c r="G47" s="25" t="n"/>
      <c r="H47" s="25" t="n"/>
      <c r="I47" s="25">
        <f>F47+G47+H47</f>
        <v/>
      </c>
      <c r="J47" s="25">
        <f>ROUND(I47*0.085,2)</f>
        <v/>
      </c>
      <c r="K47" s="25">
        <f>I47+J47</f>
        <v/>
      </c>
      <c r="L47" s="25">
        <f>ROUND(E47*K47,2)</f>
        <v/>
      </c>
    </row>
    <row r="48" ht="15" customHeight="1" s="18">
      <c r="A48" s="23" t="n">
        <v>40</v>
      </c>
      <c r="B48" s="24" t="n"/>
      <c r="C48" s="24" t="n"/>
      <c r="D48" s="24" t="n"/>
      <c r="E48" s="24" t="n"/>
      <c r="F48" s="25" t="n"/>
      <c r="G48" s="25" t="n"/>
      <c r="H48" s="25" t="n"/>
      <c r="I48" s="25">
        <f>F48+G48+H48</f>
        <v/>
      </c>
      <c r="J48" s="25">
        <f>ROUND(I48*0.085,2)</f>
        <v/>
      </c>
      <c r="K48" s="25">
        <f>I48+J48</f>
        <v/>
      </c>
      <c r="L48" s="25">
        <f>ROUND(E48*K48,2)</f>
        <v/>
      </c>
    </row>
    <row r="49" ht="15" customHeight="1" s="18">
      <c r="A49" s="23" t="n">
        <v>41</v>
      </c>
      <c r="B49" s="24" t="n"/>
      <c r="C49" s="24" t="n"/>
      <c r="D49" s="24" t="n"/>
      <c r="E49" s="24" t="n"/>
      <c r="F49" s="25" t="n"/>
      <c r="G49" s="25" t="n"/>
      <c r="H49" s="25" t="n"/>
      <c r="I49" s="25">
        <f>F49+G49+H49</f>
        <v/>
      </c>
      <c r="J49" s="25">
        <f>ROUND(I49*0.085,2)</f>
        <v/>
      </c>
      <c r="K49" s="25">
        <f>I49+J49</f>
        <v/>
      </c>
      <c r="L49" s="25">
        <f>ROUND(E49*K49,2)</f>
        <v/>
      </c>
    </row>
    <row r="50" ht="15" customHeight="1" s="18">
      <c r="A50" s="23" t="n">
        <v>42</v>
      </c>
      <c r="B50" s="24" t="n"/>
      <c r="C50" s="24" t="n"/>
      <c r="D50" s="24" t="n"/>
      <c r="E50" s="24" t="n"/>
      <c r="F50" s="25" t="n"/>
      <c r="G50" s="25" t="n"/>
      <c r="H50" s="25" t="n"/>
      <c r="I50" s="25">
        <f>F50+G50+H50</f>
        <v/>
      </c>
      <c r="J50" s="25">
        <f>ROUND(I50*0.085,2)</f>
        <v/>
      </c>
      <c r="K50" s="25">
        <f>I50+J50</f>
        <v/>
      </c>
      <c r="L50" s="25">
        <f>ROUND(E50*K50,2)</f>
        <v/>
      </c>
    </row>
    <row r="51" ht="15" customHeight="1" s="18">
      <c r="A51" s="23" t="n">
        <v>43</v>
      </c>
      <c r="B51" s="24" t="n"/>
      <c r="C51" s="24" t="n"/>
      <c r="D51" s="24" t="n"/>
      <c r="E51" s="24" t="n"/>
      <c r="F51" s="25" t="n"/>
      <c r="G51" s="25" t="n"/>
      <c r="H51" s="25" t="n"/>
      <c r="I51" s="25">
        <f>F51+G51+H51</f>
        <v/>
      </c>
      <c r="J51" s="25">
        <f>ROUND(I51*0.085,2)</f>
        <v/>
      </c>
      <c r="K51" s="25">
        <f>I51+J51</f>
        <v/>
      </c>
      <c r="L51" s="25">
        <f>ROUND(E51*K51,2)</f>
        <v/>
      </c>
    </row>
    <row r="52" ht="15" customHeight="1" s="18">
      <c r="A52" s="23" t="n">
        <v>44</v>
      </c>
      <c r="B52" s="24" t="n"/>
      <c r="C52" s="24" t="n"/>
      <c r="D52" s="24" t="n"/>
      <c r="E52" s="24" t="n"/>
      <c r="F52" s="25" t="n"/>
      <c r="G52" s="25" t="n"/>
      <c r="H52" s="25" t="n"/>
      <c r="I52" s="25">
        <f>F52+G52+H52</f>
        <v/>
      </c>
      <c r="J52" s="25">
        <f>ROUND(I52*0.085,2)</f>
        <v/>
      </c>
      <c r="K52" s="25">
        <f>I52+J52</f>
        <v/>
      </c>
      <c r="L52" s="25">
        <f>ROUND(E52*K52,2)</f>
        <v/>
      </c>
    </row>
    <row r="53" ht="15" customHeight="1" s="18">
      <c r="A53" s="23" t="n">
        <v>45</v>
      </c>
      <c r="B53" s="24" t="n"/>
      <c r="C53" s="24" t="n"/>
      <c r="D53" s="24" t="n"/>
      <c r="E53" s="24" t="n"/>
      <c r="F53" s="25" t="n"/>
      <c r="G53" s="25" t="n"/>
      <c r="H53" s="25" t="n"/>
      <c r="I53" s="25">
        <f>F53+G53+H53</f>
        <v/>
      </c>
      <c r="J53" s="25">
        <f>ROUND(I53*0.085,2)</f>
        <v/>
      </c>
      <c r="K53" s="25">
        <f>I53+J53</f>
        <v/>
      </c>
      <c r="L53" s="25">
        <f>ROUND(E53*K53,2)</f>
        <v/>
      </c>
    </row>
    <row r="54" ht="15" customHeight="1" s="18">
      <c r="A54" s="23" t="n">
        <v>46</v>
      </c>
      <c r="B54" s="24" t="n"/>
      <c r="C54" s="24" t="n"/>
      <c r="D54" s="24" t="n"/>
      <c r="E54" s="24" t="n"/>
      <c r="F54" s="25" t="n"/>
      <c r="G54" s="25" t="n"/>
      <c r="H54" s="25" t="n"/>
      <c r="I54" s="25">
        <f>F54+G54+H54</f>
        <v/>
      </c>
      <c r="J54" s="25">
        <f>ROUND(I54*0.085,2)</f>
        <v/>
      </c>
      <c r="K54" s="25">
        <f>I54+J54</f>
        <v/>
      </c>
      <c r="L54" s="25">
        <f>ROUND(E54*K54,2)</f>
        <v/>
      </c>
    </row>
    <row r="55" ht="15" customHeight="1" s="18">
      <c r="A55" s="23" t="n">
        <v>47</v>
      </c>
      <c r="B55" s="24" t="n"/>
      <c r="C55" s="24" t="n"/>
      <c r="D55" s="24" t="n"/>
      <c r="E55" s="24" t="n"/>
      <c r="F55" s="25" t="n"/>
      <c r="G55" s="25" t="n"/>
      <c r="H55" s="25" t="n"/>
      <c r="I55" s="25">
        <f>F55+G55+H55</f>
        <v/>
      </c>
      <c r="J55" s="25">
        <f>ROUND(I55*0.085,2)</f>
        <v/>
      </c>
      <c r="K55" s="25">
        <f>I55+J55</f>
        <v/>
      </c>
      <c r="L55" s="25">
        <f>ROUND(E55*K55,2)</f>
        <v/>
      </c>
    </row>
    <row r="56" ht="15" customHeight="1" s="18">
      <c r="A56" s="23" t="n">
        <v>48</v>
      </c>
      <c r="B56" s="24" t="n"/>
      <c r="C56" s="24" t="n"/>
      <c r="D56" s="24" t="n"/>
      <c r="E56" s="24" t="n"/>
      <c r="F56" s="25" t="n"/>
      <c r="G56" s="25" t="n"/>
      <c r="H56" s="25" t="n"/>
      <c r="I56" s="25">
        <f>F56+G56+H56</f>
        <v/>
      </c>
      <c r="J56" s="25">
        <f>ROUND(I56*0.085,2)</f>
        <v/>
      </c>
      <c r="K56" s="25">
        <f>I56+J56</f>
        <v/>
      </c>
      <c r="L56" s="25">
        <f>ROUND(E56*K56,2)</f>
        <v/>
      </c>
    </row>
    <row r="57" ht="15" customHeight="1" s="18">
      <c r="A57" s="23" t="n">
        <v>49</v>
      </c>
      <c r="B57" s="24" t="n"/>
      <c r="C57" s="24" t="n"/>
      <c r="D57" s="24" t="n"/>
      <c r="E57" s="24" t="n"/>
      <c r="F57" s="25" t="n"/>
      <c r="G57" s="25" t="n"/>
      <c r="H57" s="25" t="n"/>
      <c r="I57" s="25">
        <f>F57+G57+H57</f>
        <v/>
      </c>
      <c r="J57" s="25">
        <f>ROUND(I57*0.085,2)</f>
        <v/>
      </c>
      <c r="K57" s="25">
        <f>I57+J57</f>
        <v/>
      </c>
      <c r="L57" s="25">
        <f>ROUND(E57*K57,2)</f>
        <v/>
      </c>
    </row>
    <row r="58" ht="15" customHeight="1" s="18">
      <c r="A58" s="23" t="n">
        <v>50</v>
      </c>
      <c r="B58" s="24" t="n"/>
      <c r="C58" s="24" t="n"/>
      <c r="D58" s="24" t="n"/>
      <c r="E58" s="24" t="n"/>
      <c r="F58" s="25" t="n"/>
      <c r="G58" s="25" t="n"/>
      <c r="H58" s="25" t="n"/>
      <c r="I58" s="25">
        <f>F58+G58+H58</f>
        <v/>
      </c>
      <c r="J58" s="25">
        <f>ROUND(I58*0.085,2)</f>
        <v/>
      </c>
      <c r="K58" s="25">
        <f>I58+J58</f>
        <v/>
      </c>
      <c r="L58" s="25">
        <f>ROUND(E58*K58,2)</f>
        <v/>
      </c>
    </row>
    <row r="59" ht="15" customHeight="1" s="18">
      <c r="A59" s="23" t="n">
        <v>51</v>
      </c>
      <c r="B59" s="24" t="n"/>
      <c r="C59" s="24" t="n"/>
      <c r="D59" s="24" t="n"/>
      <c r="E59" s="24" t="n"/>
      <c r="F59" s="25" t="n"/>
      <c r="G59" s="25" t="n"/>
      <c r="H59" s="25" t="n"/>
      <c r="I59" s="25">
        <f>F59+G59+H59</f>
        <v/>
      </c>
      <c r="J59" s="25">
        <f>ROUND(I59*0.085,2)</f>
        <v/>
      </c>
      <c r="K59" s="25">
        <f>I59+J59</f>
        <v/>
      </c>
      <c r="L59" s="25">
        <f>ROUND(E59*K59,2)</f>
        <v/>
      </c>
    </row>
    <row r="60" ht="15" customHeight="1" s="18">
      <c r="A60" s="23" t="n">
        <v>52</v>
      </c>
      <c r="B60" s="24" t="n"/>
      <c r="C60" s="24" t="n"/>
      <c r="D60" s="24" t="n"/>
      <c r="E60" s="24" t="n"/>
      <c r="F60" s="25" t="n"/>
      <c r="G60" s="25" t="n"/>
      <c r="H60" s="25" t="n"/>
      <c r="I60" s="25">
        <f>F60+G60+H60</f>
        <v/>
      </c>
      <c r="J60" s="25">
        <f>ROUND(I60*0.085,2)</f>
        <v/>
      </c>
      <c r="K60" s="25">
        <f>I60+J60</f>
        <v/>
      </c>
      <c r="L60" s="25">
        <f>ROUND(E60*K60,2)</f>
        <v/>
      </c>
    </row>
    <row r="61" ht="15" customHeight="1" s="18">
      <c r="A61" s="23" t="n">
        <v>53</v>
      </c>
      <c r="B61" s="24" t="n"/>
      <c r="C61" s="24" t="n"/>
      <c r="D61" s="24" t="n"/>
      <c r="E61" s="24" t="n"/>
      <c r="F61" s="25" t="n"/>
      <c r="G61" s="25" t="n"/>
      <c r="H61" s="25" t="n"/>
      <c r="I61" s="25">
        <f>F61+G61+H61</f>
        <v/>
      </c>
      <c r="J61" s="25">
        <f>ROUND(I61*0.085,2)</f>
        <v/>
      </c>
      <c r="K61" s="25">
        <f>I61+J61</f>
        <v/>
      </c>
      <c r="L61" s="25">
        <f>ROUND(E61*K61,2)</f>
        <v/>
      </c>
    </row>
    <row r="62" ht="15" customHeight="1" s="18">
      <c r="A62" s="23" t="n">
        <v>54</v>
      </c>
      <c r="B62" s="24" t="n"/>
      <c r="C62" s="24" t="n"/>
      <c r="D62" s="24" t="n"/>
      <c r="E62" s="24" t="n"/>
      <c r="F62" s="25" t="n"/>
      <c r="G62" s="25" t="n"/>
      <c r="H62" s="25" t="n"/>
      <c r="I62" s="25">
        <f>F62+G62+H62</f>
        <v/>
      </c>
      <c r="J62" s="25">
        <f>ROUND(I62*0.085,2)</f>
        <v/>
      </c>
      <c r="K62" s="25">
        <f>I62+J62</f>
        <v/>
      </c>
      <c r="L62" s="25">
        <f>ROUND(E62*K62,2)</f>
        <v/>
      </c>
    </row>
    <row r="63" ht="15" customHeight="1" s="18">
      <c r="A63" s="23" t="n">
        <v>55</v>
      </c>
      <c r="B63" s="24" t="n"/>
      <c r="C63" s="24" t="n"/>
      <c r="D63" s="24" t="n"/>
      <c r="E63" s="24" t="n"/>
      <c r="F63" s="25" t="n"/>
      <c r="G63" s="25" t="n"/>
      <c r="H63" s="25" t="n"/>
      <c r="I63" s="25">
        <f>F63+G63+H63</f>
        <v/>
      </c>
      <c r="J63" s="25">
        <f>ROUND(I63*0.085,2)</f>
        <v/>
      </c>
      <c r="K63" s="25">
        <f>I63+J63</f>
        <v/>
      </c>
      <c r="L63" s="25">
        <f>ROUND(E63*K63,2)</f>
        <v/>
      </c>
    </row>
    <row r="64" ht="15" customHeight="1" s="18">
      <c r="A64" s="23" t="n">
        <v>56</v>
      </c>
      <c r="B64" s="24" t="n"/>
      <c r="C64" s="24" t="n"/>
      <c r="D64" s="24" t="n"/>
      <c r="E64" s="24" t="n"/>
      <c r="F64" s="25" t="n"/>
      <c r="G64" s="25" t="n"/>
      <c r="H64" s="25" t="n"/>
      <c r="I64" s="25">
        <f>F64+G64+H64</f>
        <v/>
      </c>
      <c r="J64" s="25">
        <f>ROUND(I64*0.085,2)</f>
        <v/>
      </c>
      <c r="K64" s="25">
        <f>I64+J64</f>
        <v/>
      </c>
      <c r="L64" s="25">
        <f>ROUND(E64*K64,2)</f>
        <v/>
      </c>
    </row>
    <row r="65" ht="15" customHeight="1" s="18">
      <c r="A65" s="23" t="n">
        <v>57</v>
      </c>
      <c r="B65" s="24" t="n"/>
      <c r="C65" s="24" t="n"/>
      <c r="D65" s="24" t="n"/>
      <c r="E65" s="24" t="n"/>
      <c r="F65" s="25" t="n"/>
      <c r="G65" s="25" t="n"/>
      <c r="H65" s="25" t="n"/>
      <c r="I65" s="25">
        <f>F65+G65+H65</f>
        <v/>
      </c>
      <c r="J65" s="25">
        <f>ROUND(I65*0.085,2)</f>
        <v/>
      </c>
      <c r="K65" s="25">
        <f>I65+J65</f>
        <v/>
      </c>
      <c r="L65" s="25">
        <f>ROUND(E65*K65,2)</f>
        <v/>
      </c>
    </row>
    <row r="66" ht="15" customHeight="1" s="18">
      <c r="A66" s="23" t="n">
        <v>58</v>
      </c>
      <c r="B66" s="24" t="n"/>
      <c r="C66" s="24" t="n"/>
      <c r="D66" s="24" t="n"/>
      <c r="E66" s="24" t="n"/>
      <c r="F66" s="25" t="n"/>
      <c r="G66" s="25" t="n"/>
      <c r="H66" s="25" t="n"/>
      <c r="I66" s="25">
        <f>F66+G66+H66</f>
        <v/>
      </c>
      <c r="J66" s="25">
        <f>ROUND(I66*0.085,2)</f>
        <v/>
      </c>
      <c r="K66" s="25">
        <f>I66+J66</f>
        <v/>
      </c>
      <c r="L66" s="25">
        <f>ROUND(E66*K66,2)</f>
        <v/>
      </c>
    </row>
    <row r="67" ht="15" customHeight="1" s="18">
      <c r="A67" s="23" t="n">
        <v>59</v>
      </c>
      <c r="B67" s="24" t="n"/>
      <c r="C67" s="24" t="n"/>
      <c r="D67" s="24" t="n"/>
      <c r="E67" s="24" t="n"/>
      <c r="F67" s="25" t="n"/>
      <c r="G67" s="25" t="n"/>
      <c r="H67" s="25" t="n"/>
      <c r="I67" s="25">
        <f>F67+G67+H67</f>
        <v/>
      </c>
      <c r="J67" s="25">
        <f>ROUND(I67*0.085,2)</f>
        <v/>
      </c>
      <c r="K67" s="25">
        <f>I67+J67</f>
        <v/>
      </c>
      <c r="L67" s="25">
        <f>ROUND(E67*K67,2)</f>
        <v/>
      </c>
    </row>
    <row r="68" ht="15" customHeight="1" s="18">
      <c r="A68" s="23" t="n">
        <v>60</v>
      </c>
      <c r="B68" s="24" t="n"/>
      <c r="C68" s="24" t="n"/>
      <c r="D68" s="24" t="n"/>
      <c r="E68" s="24" t="n"/>
      <c r="F68" s="25" t="n"/>
      <c r="G68" s="25" t="n"/>
      <c r="H68" s="25" t="n"/>
      <c r="I68" s="25">
        <f>F68+G68+H68</f>
        <v/>
      </c>
      <c r="J68" s="25">
        <f>ROUND(I68*0.085,2)</f>
        <v/>
      </c>
      <c r="K68" s="25">
        <f>I68+J68</f>
        <v/>
      </c>
      <c r="L68" s="25">
        <f>ROUND(E68*K68,2)</f>
        <v/>
      </c>
    </row>
    <row r="69" ht="15" customHeight="1" s="18">
      <c r="A69" s="23" t="n">
        <v>61</v>
      </c>
      <c r="B69" s="24" t="n"/>
      <c r="C69" s="24" t="n"/>
      <c r="D69" s="24" t="n"/>
      <c r="E69" s="24" t="n"/>
      <c r="F69" s="25" t="n"/>
      <c r="G69" s="25" t="n"/>
      <c r="H69" s="25" t="n"/>
      <c r="I69" s="25">
        <f>F69+G69+H69</f>
        <v/>
      </c>
      <c r="J69" s="25">
        <f>ROUND(I69*0.085,2)</f>
        <v/>
      </c>
      <c r="K69" s="25">
        <f>I69+J69</f>
        <v/>
      </c>
      <c r="L69" s="25">
        <f>ROUND(E69*K69,2)</f>
        <v/>
      </c>
    </row>
    <row r="70" ht="15" customHeight="1" s="18">
      <c r="A70" s="23" t="n">
        <v>62</v>
      </c>
      <c r="B70" s="24" t="n"/>
      <c r="C70" s="24" t="n"/>
      <c r="D70" s="24" t="n"/>
      <c r="E70" s="24" t="n"/>
      <c r="F70" s="25" t="n"/>
      <c r="G70" s="25" t="n"/>
      <c r="H70" s="25" t="n"/>
      <c r="I70" s="25">
        <f>F70+G70+H70</f>
        <v/>
      </c>
      <c r="J70" s="25">
        <f>ROUND(I70*0.085,2)</f>
        <v/>
      </c>
      <c r="K70" s="25">
        <f>I70+J70</f>
        <v/>
      </c>
      <c r="L70" s="25">
        <f>ROUND(E70*K70,2)</f>
        <v/>
      </c>
    </row>
    <row r="71" ht="15" customHeight="1" s="18">
      <c r="A71" s="23" t="n">
        <v>63</v>
      </c>
      <c r="B71" s="24" t="n"/>
      <c r="C71" s="24" t="n"/>
      <c r="D71" s="24" t="n"/>
      <c r="E71" s="24" t="n"/>
      <c r="F71" s="25" t="n"/>
      <c r="G71" s="25" t="n"/>
      <c r="H71" s="25" t="n"/>
      <c r="I71" s="25">
        <f>F71+G71+H71</f>
        <v/>
      </c>
      <c r="J71" s="25">
        <f>ROUND(I71*0.085,2)</f>
        <v/>
      </c>
      <c r="K71" s="25">
        <f>I71+J71</f>
        <v/>
      </c>
      <c r="L71" s="25">
        <f>ROUND(E71*K71,2)</f>
        <v/>
      </c>
    </row>
    <row r="72" ht="15" customHeight="1" s="18">
      <c r="A72" s="23" t="n">
        <v>64</v>
      </c>
      <c r="B72" s="24" t="n"/>
      <c r="C72" s="24" t="n"/>
      <c r="D72" s="24" t="n"/>
      <c r="E72" s="24" t="n"/>
      <c r="F72" s="25" t="n"/>
      <c r="G72" s="25" t="n"/>
      <c r="H72" s="25" t="n"/>
      <c r="I72" s="25">
        <f>F72+G72+H72</f>
        <v/>
      </c>
      <c r="J72" s="25">
        <f>ROUND(I72*0.085,2)</f>
        <v/>
      </c>
      <c r="K72" s="25">
        <f>I72+J72</f>
        <v/>
      </c>
      <c r="L72" s="25">
        <f>ROUND(E72*K72,2)</f>
        <v/>
      </c>
    </row>
    <row r="73" ht="15" customHeight="1" s="18">
      <c r="A73" s="23" t="n">
        <v>65</v>
      </c>
      <c r="B73" s="24" t="n"/>
      <c r="C73" s="24" t="n"/>
      <c r="D73" s="24" t="n"/>
      <c r="E73" s="24" t="n"/>
      <c r="F73" s="25" t="n"/>
      <c r="G73" s="25" t="n"/>
      <c r="H73" s="25" t="n"/>
      <c r="I73" s="25">
        <f>F73+G73+H73</f>
        <v/>
      </c>
      <c r="J73" s="25">
        <f>ROUND(I73*0.085,2)</f>
        <v/>
      </c>
      <c r="K73" s="25">
        <f>I73+J73</f>
        <v/>
      </c>
      <c r="L73" s="25">
        <f>ROUND(E73*K73,2)</f>
        <v/>
      </c>
    </row>
    <row r="74" ht="15" customHeight="1" s="18">
      <c r="A74" s="23" t="n">
        <v>66</v>
      </c>
      <c r="B74" s="24" t="n"/>
      <c r="C74" s="24" t="n"/>
      <c r="D74" s="24" t="n"/>
      <c r="E74" s="24" t="n"/>
      <c r="F74" s="25" t="n"/>
      <c r="G74" s="25" t="n"/>
      <c r="H74" s="25" t="n"/>
      <c r="I74" s="25">
        <f>F74+G74+H74</f>
        <v/>
      </c>
      <c r="J74" s="25">
        <f>ROUND(I74*0.085,2)</f>
        <v/>
      </c>
      <c r="K74" s="25">
        <f>I74+J74</f>
        <v/>
      </c>
      <c r="L74" s="25">
        <f>ROUND(E74*K74,2)</f>
        <v/>
      </c>
    </row>
    <row r="75" ht="15" customHeight="1" s="18">
      <c r="A75" s="23" t="n">
        <v>67</v>
      </c>
      <c r="B75" s="24" t="n"/>
      <c r="C75" s="24" t="n"/>
      <c r="D75" s="24" t="n"/>
      <c r="E75" s="24" t="n"/>
      <c r="F75" s="25" t="n"/>
      <c r="G75" s="25" t="n"/>
      <c r="H75" s="25" t="n"/>
      <c r="I75" s="25">
        <f>F75+G75+H75</f>
        <v/>
      </c>
      <c r="J75" s="25">
        <f>ROUND(I75*0.085,2)</f>
        <v/>
      </c>
      <c r="K75" s="25">
        <f>I75+J75</f>
        <v/>
      </c>
      <c r="L75" s="25">
        <f>ROUND(E75*K75,2)</f>
        <v/>
      </c>
    </row>
    <row r="76" ht="15" customHeight="1" s="18">
      <c r="A76" s="23" t="n">
        <v>68</v>
      </c>
      <c r="B76" s="24" t="n"/>
      <c r="C76" s="24" t="n"/>
      <c r="D76" s="24" t="n"/>
      <c r="E76" s="24" t="n"/>
      <c r="F76" s="25" t="n"/>
      <c r="G76" s="25" t="n"/>
      <c r="H76" s="25" t="n"/>
      <c r="I76" s="25">
        <f>F76+G76+H76</f>
        <v/>
      </c>
      <c r="J76" s="25">
        <f>ROUND(I76*0.085,2)</f>
        <v/>
      </c>
      <c r="K76" s="25">
        <f>I76+J76</f>
        <v/>
      </c>
      <c r="L76" s="25">
        <f>ROUND(E76*K76,2)</f>
        <v/>
      </c>
    </row>
    <row r="77" ht="15" customHeight="1" s="18">
      <c r="A77" s="23" t="n">
        <v>69</v>
      </c>
      <c r="B77" s="24" t="n"/>
      <c r="C77" s="24" t="n"/>
      <c r="D77" s="24" t="n"/>
      <c r="E77" s="24" t="n"/>
      <c r="F77" s="25" t="n"/>
      <c r="G77" s="25" t="n"/>
      <c r="H77" s="25" t="n"/>
      <c r="I77" s="25">
        <f>F77+G77+H77</f>
        <v/>
      </c>
      <c r="J77" s="25">
        <f>ROUND(I77*0.085,2)</f>
        <v/>
      </c>
      <c r="K77" s="25">
        <f>I77+J77</f>
        <v/>
      </c>
      <c r="L77" s="25">
        <f>ROUND(E77*K77,2)</f>
        <v/>
      </c>
    </row>
    <row r="78" ht="15" customHeight="1" s="18">
      <c r="A78" s="23" t="n">
        <v>70</v>
      </c>
      <c r="B78" s="24" t="n"/>
      <c r="C78" s="24" t="n"/>
      <c r="D78" s="24" t="n"/>
      <c r="E78" s="24" t="n"/>
      <c r="F78" s="25" t="n"/>
      <c r="G78" s="25" t="n"/>
      <c r="H78" s="25" t="n"/>
      <c r="I78" s="25">
        <f>F78+G78+H78</f>
        <v/>
      </c>
      <c r="J78" s="25">
        <f>ROUND(I78*0.085,2)</f>
        <v/>
      </c>
      <c r="K78" s="25">
        <f>I78+J78</f>
        <v/>
      </c>
      <c r="L78" s="25">
        <f>ROUND(E78*K78,2)</f>
        <v/>
      </c>
    </row>
    <row r="79" ht="15" customHeight="1" s="18">
      <c r="A79" s="23" t="n">
        <v>71</v>
      </c>
      <c r="B79" s="24" t="n"/>
      <c r="C79" s="24" t="n"/>
      <c r="D79" s="24" t="n"/>
      <c r="E79" s="24" t="n"/>
      <c r="F79" s="25" t="n"/>
      <c r="G79" s="25" t="n"/>
      <c r="H79" s="25" t="n"/>
      <c r="I79" s="25">
        <f>F79+G79+H79</f>
        <v/>
      </c>
      <c r="J79" s="25">
        <f>ROUND(I79*0.085,2)</f>
        <v/>
      </c>
      <c r="K79" s="25">
        <f>I79+J79</f>
        <v/>
      </c>
      <c r="L79" s="25">
        <f>ROUND(E79*K79,2)</f>
        <v/>
      </c>
    </row>
    <row r="80" ht="15" customHeight="1" s="18">
      <c r="A80" s="23" t="n">
        <v>72</v>
      </c>
      <c r="B80" s="24" t="n"/>
      <c r="C80" s="24" t="n"/>
      <c r="D80" s="24" t="n"/>
      <c r="E80" s="24" t="n"/>
      <c r="F80" s="25" t="n"/>
      <c r="G80" s="25" t="n"/>
      <c r="H80" s="25" t="n"/>
      <c r="I80" s="25">
        <f>F80+G80+H80</f>
        <v/>
      </c>
      <c r="J80" s="25">
        <f>ROUND(I80*0.085,2)</f>
        <v/>
      </c>
      <c r="K80" s="25">
        <f>I80+J80</f>
        <v/>
      </c>
      <c r="L80" s="25">
        <f>ROUND(E80*K80,2)</f>
        <v/>
      </c>
    </row>
    <row r="81" ht="15" customHeight="1" s="18">
      <c r="A81" s="23" t="n">
        <v>73</v>
      </c>
      <c r="B81" s="24" t="n"/>
      <c r="C81" s="24" t="n"/>
      <c r="D81" s="24" t="n"/>
      <c r="E81" s="24" t="n"/>
      <c r="F81" s="25" t="n"/>
      <c r="G81" s="25" t="n"/>
      <c r="H81" s="25" t="n"/>
      <c r="I81" s="25">
        <f>F81+G81+H81</f>
        <v/>
      </c>
      <c r="J81" s="25">
        <f>ROUND(I81*0.085,2)</f>
        <v/>
      </c>
      <c r="K81" s="25">
        <f>I81+J81</f>
        <v/>
      </c>
      <c r="L81" s="25">
        <f>ROUND(E81*K81,2)</f>
        <v/>
      </c>
    </row>
    <row r="82" ht="15" customHeight="1" s="18">
      <c r="A82" s="23" t="n">
        <v>74</v>
      </c>
      <c r="B82" s="24" t="n"/>
      <c r="C82" s="24" t="n"/>
      <c r="D82" s="24" t="n"/>
      <c r="E82" s="24" t="n"/>
      <c r="F82" s="25" t="n"/>
      <c r="G82" s="25" t="n"/>
      <c r="H82" s="25" t="n"/>
      <c r="I82" s="25">
        <f>F82+G82+H82</f>
        <v/>
      </c>
      <c r="J82" s="25">
        <f>ROUND(I82*0.085,2)</f>
        <v/>
      </c>
      <c r="K82" s="25">
        <f>I82+J82</f>
        <v/>
      </c>
      <c r="L82" s="25">
        <f>ROUND(E82*K82,2)</f>
        <v/>
      </c>
    </row>
    <row r="83" ht="15" customHeight="1" s="18">
      <c r="A83" s="23" t="n">
        <v>75</v>
      </c>
      <c r="B83" s="24" t="n"/>
      <c r="C83" s="24" t="n"/>
      <c r="D83" s="24" t="n"/>
      <c r="E83" s="24" t="n"/>
      <c r="F83" s="25" t="n"/>
      <c r="G83" s="25" t="n"/>
      <c r="H83" s="25" t="n"/>
      <c r="I83" s="25">
        <f>F83+G83+H83</f>
        <v/>
      </c>
      <c r="J83" s="25">
        <f>ROUND(I83*0.085,2)</f>
        <v/>
      </c>
      <c r="K83" s="25">
        <f>I83+J83</f>
        <v/>
      </c>
      <c r="L83" s="25">
        <f>ROUND(E83*K83,2)</f>
        <v/>
      </c>
    </row>
    <row r="84" ht="15" customHeight="1" s="18">
      <c r="A84" s="23" t="n">
        <v>76</v>
      </c>
      <c r="B84" s="24" t="n"/>
      <c r="C84" s="24" t="n"/>
      <c r="D84" s="24" t="n"/>
      <c r="E84" s="24" t="n"/>
      <c r="F84" s="25" t="n"/>
      <c r="G84" s="25" t="n"/>
      <c r="H84" s="25" t="n"/>
      <c r="I84" s="25">
        <f>F84+G84+H84</f>
        <v/>
      </c>
      <c r="J84" s="25">
        <f>ROUND(I84*0.085,2)</f>
        <v/>
      </c>
      <c r="K84" s="25">
        <f>I84+J84</f>
        <v/>
      </c>
      <c r="L84" s="25">
        <f>ROUND(E84*K84,2)</f>
        <v/>
      </c>
    </row>
    <row r="85" ht="15" customHeight="1" s="18">
      <c r="A85" s="23" t="n">
        <v>77</v>
      </c>
      <c r="B85" s="24" t="n"/>
      <c r="C85" s="24" t="n"/>
      <c r="D85" s="24" t="n"/>
      <c r="E85" s="24" t="n"/>
      <c r="F85" s="25" t="n"/>
      <c r="G85" s="25" t="n"/>
      <c r="H85" s="25" t="n"/>
      <c r="I85" s="25">
        <f>F85+G85+H85</f>
        <v/>
      </c>
      <c r="J85" s="25">
        <f>ROUND(I85*0.085,2)</f>
        <v/>
      </c>
      <c r="K85" s="25">
        <f>I85+J85</f>
        <v/>
      </c>
      <c r="L85" s="25">
        <f>ROUND(E85*K85,2)</f>
        <v/>
      </c>
    </row>
    <row r="86" ht="15" customHeight="1" s="18">
      <c r="A86" s="23" t="n">
        <v>78</v>
      </c>
      <c r="B86" s="24" t="n"/>
      <c r="C86" s="24" t="n"/>
      <c r="D86" s="24" t="n"/>
      <c r="E86" s="24" t="n"/>
      <c r="F86" s="25" t="n"/>
      <c r="G86" s="25" t="n"/>
      <c r="H86" s="25" t="n"/>
      <c r="I86" s="25">
        <f>F86+G86+H86</f>
        <v/>
      </c>
      <c r="J86" s="25">
        <f>ROUND(I86*0.085,2)</f>
        <v/>
      </c>
      <c r="K86" s="25">
        <f>I86+J86</f>
        <v/>
      </c>
      <c r="L86" s="25">
        <f>ROUND(E86*K86,2)</f>
        <v/>
      </c>
    </row>
    <row r="87" ht="15" customHeight="1" s="18">
      <c r="A87" s="23" t="n">
        <v>79</v>
      </c>
      <c r="B87" s="24" t="n"/>
      <c r="C87" s="24" t="n"/>
      <c r="D87" s="24" t="n"/>
      <c r="E87" s="24" t="n"/>
      <c r="F87" s="25" t="n"/>
      <c r="G87" s="25" t="n"/>
      <c r="H87" s="25" t="n"/>
      <c r="I87" s="25">
        <f>F87+G87+H87</f>
        <v/>
      </c>
      <c r="J87" s="25">
        <f>ROUND(I87*0.085,2)</f>
        <v/>
      </c>
      <c r="K87" s="25">
        <f>I87+J87</f>
        <v/>
      </c>
      <c r="L87" s="25">
        <f>ROUND(E87*K87,2)</f>
        <v/>
      </c>
    </row>
    <row r="88" ht="15" customHeight="1" s="18">
      <c r="A88" s="23" t="n">
        <v>80</v>
      </c>
      <c r="B88" s="24" t="n"/>
      <c r="C88" s="24" t="n"/>
      <c r="D88" s="24" t="n"/>
      <c r="E88" s="24" t="n"/>
      <c r="F88" s="25" t="n"/>
      <c r="G88" s="25" t="n"/>
      <c r="H88" s="25" t="n"/>
      <c r="I88" s="25">
        <f>F88+G88+H88</f>
        <v/>
      </c>
      <c r="J88" s="25">
        <f>ROUND(I88*0.085,2)</f>
        <v/>
      </c>
      <c r="K88" s="25">
        <f>I88+J88</f>
        <v/>
      </c>
      <c r="L88" s="25">
        <f>ROUND(E88*K88,2)</f>
        <v/>
      </c>
    </row>
    <row r="89" ht="15" customHeight="1" s="18">
      <c r="B89" s="32" t="inlineStr">
        <is>
          <t>GRAND TOTAL</t>
        </is>
      </c>
      <c r="F89" s="30">
        <f>SUM(F9:F88)</f>
        <v/>
      </c>
      <c r="G89" s="30">
        <f>SUM(G9:G88)</f>
        <v/>
      </c>
      <c r="H89" s="30">
        <f>SUM(H9:H88)</f>
        <v/>
      </c>
      <c r="I89" s="30">
        <f>SUM(I9:I88)</f>
        <v/>
      </c>
      <c r="J89" s="30">
        <f>SUM(J9:J88)</f>
        <v/>
      </c>
      <c r="L89" s="30">
        <f>SUM(L9:L88)</f>
        <v/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tabColor rgb="FF003048"/>
    <outlinePr summaryBelow="1" summaryRight="1"/>
    <pageSetUpPr fitToPage="0"/>
  </sheetPr>
  <dimension ref="A1:F1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zeroHeight="0" outlineLevelRow="0"/>
  <cols>
    <col width="34" customWidth="1" style="17" min="1" max="1"/>
    <col width="16" customWidth="1" style="17" min="2" max="5"/>
    <col width="18" customWidth="1" style="17" min="6" max="7"/>
  </cols>
  <sheetData>
    <row r="1" ht="19.7" customHeight="1" s="18">
      <c r="A1" s="19" t="inlineStr">
        <is>
          <t>TENDER SUMMARY</t>
        </is>
      </c>
    </row>
    <row r="3" ht="15" customHeight="1" s="18">
      <c r="A3" s="26" t="inlineStr">
        <is>
          <t>Direct cost</t>
        </is>
      </c>
      <c r="B3" s="25">
        <f>SUMPRODUCT(BOQ!E9:E88,BOQ!I9:I88)</f>
        <v/>
      </c>
    </row>
    <row r="4" ht="15" customHeight="1" s="18">
      <c r="A4" s="26" t="inlineStr">
        <is>
          <t>OCM at 8.5%</t>
        </is>
      </c>
      <c r="B4" s="25">
        <f>SUMPRODUCT(BOQ!E9:E88,BOQ!J9:J88)</f>
        <v/>
      </c>
    </row>
    <row r="5" ht="15" customHeight="1" s="18">
      <c r="A5" s="26" t="inlineStr">
        <is>
          <t>Cost to build</t>
        </is>
      </c>
      <c r="B5" s="29">
        <f>B3+B4</f>
        <v/>
      </c>
    </row>
    <row r="7" ht="15" customHeight="1" s="18">
      <c r="A7" s="26" t="inlineStr">
        <is>
          <t>MARGIN SCENARIOS</t>
        </is>
      </c>
    </row>
    <row r="8" ht="15" customHeight="1" s="18">
      <c r="A8" s="22" t="inlineStr">
        <is>
          <t>Scenario</t>
        </is>
      </c>
      <c r="B8" s="22" t="inlineStr">
        <is>
          <t>Cost to build</t>
        </is>
      </c>
      <c r="C8" s="22" t="inlineStr">
        <is>
          <t>Margin</t>
        </is>
      </c>
      <c r="D8" s="22" t="inlineStr">
        <is>
          <t>Tender price</t>
        </is>
      </c>
      <c r="E8" s="22" t="inlineStr">
        <is>
          <t>Mark-up on cost</t>
        </is>
      </c>
      <c r="F8" s="22" t="inlineStr">
        <is>
          <t>Margin on price</t>
        </is>
      </c>
    </row>
    <row r="9" ht="15" customHeight="1" s="18">
      <c r="A9" s="23" t="inlineStr">
        <is>
          <t>25%</t>
        </is>
      </c>
      <c r="B9" s="25">
        <f>$B$5</f>
        <v/>
      </c>
      <c r="C9" s="25">
        <f>ROUND($B$5*0.25,2)</f>
        <v/>
      </c>
      <c r="D9" s="25">
        <f>B9+C9</f>
        <v/>
      </c>
      <c r="E9" s="33">
        <f>IFERROR(C9/B9,0)</f>
        <v/>
      </c>
      <c r="F9" s="33">
        <f>IFERROR(C9/D9,0)</f>
        <v/>
      </c>
    </row>
    <row r="10" ht="15" customHeight="1" s="18">
      <c r="A10" s="23" t="inlineStr">
        <is>
          <t>30%</t>
        </is>
      </c>
      <c r="B10" s="25">
        <f>$B$5</f>
        <v/>
      </c>
      <c r="C10" s="25">
        <f>ROUND($B$5*0.3,2)</f>
        <v/>
      </c>
      <c r="D10" s="25">
        <f>B10+C10</f>
        <v/>
      </c>
      <c r="E10" s="33">
        <f>IFERROR(C10/B10,0)</f>
        <v/>
      </c>
      <c r="F10" s="33">
        <f>IFERROR(C10/D10,0)</f>
        <v/>
      </c>
    </row>
    <row r="11" ht="15" customHeight="1" s="18">
      <c r="A11" s="23" t="inlineStr">
        <is>
          <t>35%</t>
        </is>
      </c>
      <c r="B11" s="25">
        <f>$B$5</f>
        <v/>
      </c>
      <c r="C11" s="25">
        <f>ROUND($B$5*0.35,2)</f>
        <v/>
      </c>
      <c r="D11" s="25">
        <f>B11+C11</f>
        <v/>
      </c>
      <c r="E11" s="33">
        <f>IFERROR(C11/B11,0)</f>
        <v/>
      </c>
      <c r="F11" s="33">
        <f>IFERROR(C11/D11,0)</f>
        <v/>
      </c>
    </row>
    <row r="12" ht="15" customHeight="1" s="18">
      <c r="A12" s="23" t="inlineStr">
        <is>
          <t>40%</t>
        </is>
      </c>
      <c r="B12" s="25">
        <f>$B$5</f>
        <v/>
      </c>
      <c r="C12" s="25">
        <f>ROUND($B$5*0.4,2)</f>
        <v/>
      </c>
      <c r="D12" s="25">
        <f>B12+C12</f>
        <v/>
      </c>
      <c r="E12" s="33">
        <f>IFERROR(C12/B12,0)</f>
        <v/>
      </c>
      <c r="F12" s="33">
        <f>IFERROR(C12/D12,0)</f>
        <v/>
      </c>
    </row>
    <row r="13" ht="15" customHeight="1" s="18">
      <c r="A13" s="23" t="inlineStr">
        <is>
          <t>45%</t>
        </is>
      </c>
      <c r="B13" s="25">
        <f>$B$5</f>
        <v/>
      </c>
      <c r="C13" s="25">
        <f>ROUND($B$5*0.45,2)</f>
        <v/>
      </c>
      <c r="D13" s="25">
        <f>B13+C13</f>
        <v/>
      </c>
      <c r="E13" s="33">
        <f>IFERROR(C13/B13,0)</f>
        <v/>
      </c>
      <c r="F13" s="33">
        <f>IFERROR(C13/D13,0)</f>
        <v/>
      </c>
    </row>
    <row r="14" ht="15" customHeight="1" s="18">
      <c r="A14" s="23" t="inlineStr">
        <is>
          <t>50%</t>
        </is>
      </c>
      <c r="B14" s="25">
        <f>$B$5</f>
        <v/>
      </c>
      <c r="C14" s="25">
        <f>ROUND($B$5*0.5,2)</f>
        <v/>
      </c>
      <c r="D14" s="25">
        <f>B14+C14</f>
        <v/>
      </c>
      <c r="E14" s="33">
        <f>IFERROR(C14/B14,0)</f>
        <v/>
      </c>
      <c r="F14" s="33">
        <f>IFERROR(C14/D14,0)</f>
        <v/>
      </c>
    </row>
    <row r="16" ht="15" customHeight="1" s="18">
      <c r="A16" s="34" t="inlineStr">
        <is>
          <t>Mark-up is measured on cost. Margin is measured on price. They are different numbers — read the last two columns together before you quote.</t>
        </is>
      </c>
    </row>
    <row r="17" ht="15" customHeight="1" s="18"/>
  </sheetData>
  <mergeCells count="1">
    <mergeCell ref="A16:F17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2026-07-31T02:51:43Z</dcterms:created>
  <dcterms:modified xmlns:dcterms="http://purl.org/dc/terms/" xmlns:xsi="http://www.w3.org/2001/XMLSchema-instance" xsi:type="dcterms:W3CDTF">2026-07-31T02:52:34Z</dcterms:modified>
  <cp:revision>0</cp:revision>
</cp:coreProperties>
</file>